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5192" windowHeight="11580" activeTab="3"/>
  </bookViews>
  <sheets>
    <sheet name="List1" sheetId="1" r:id="rId1"/>
    <sheet name="úprava" sheetId="2" r:id="rId2"/>
    <sheet name="List3" sheetId="3" r:id="rId3"/>
    <sheet name="2009" sheetId="4" r:id="rId4"/>
    <sheet name="List4" sheetId="5" r:id="rId5"/>
    <sheet name="List5" sheetId="6" r:id="rId6"/>
    <sheet name="List6" sheetId="7" r:id="rId7"/>
  </sheets>
  <definedNames/>
  <calcPr fullCalcOnLoad="1"/>
</workbook>
</file>

<file path=xl/sharedStrings.xml><?xml version="1.0" encoding="utf-8"?>
<sst xmlns="http://schemas.openxmlformats.org/spreadsheetml/2006/main" count="123" uniqueCount="49">
  <si>
    <t>daňové příjmy</t>
  </si>
  <si>
    <t>nedaňové příjmy</t>
  </si>
  <si>
    <t>kapitálové příjmy</t>
  </si>
  <si>
    <t>přijaté dotace</t>
  </si>
  <si>
    <t>příjem úvěru</t>
  </si>
  <si>
    <t>splátka úvěru</t>
  </si>
  <si>
    <t>běžné výdaje</t>
  </si>
  <si>
    <t>kapitálové výdaje</t>
  </si>
  <si>
    <t>investoři</t>
  </si>
  <si>
    <t>nájmy provozoven</t>
  </si>
  <si>
    <t>nájmy pozemků</t>
  </si>
  <si>
    <t>nájem WIFI</t>
  </si>
  <si>
    <t>v tom</t>
  </si>
  <si>
    <t>ostatní</t>
  </si>
  <si>
    <t>prodej pozemků</t>
  </si>
  <si>
    <t>nájem Aquacon/ČOV</t>
  </si>
  <si>
    <t>splátka NFV</t>
  </si>
  <si>
    <t xml:space="preserve">Příjmy celkem </t>
  </si>
  <si>
    <t>Výdaje celkem</t>
  </si>
  <si>
    <t>dotace ZŠ + OÚ</t>
  </si>
  <si>
    <t>investiční dotace</t>
  </si>
  <si>
    <t>Rozpočtový výhled Obce Psáry 2008 - 2010</t>
  </si>
  <si>
    <t>použití přebytku 2007</t>
  </si>
  <si>
    <t>SCHVÁLENO  ZASTUPITELSTVEM  DNE  12.12.2007</t>
  </si>
  <si>
    <t>MŠ</t>
  </si>
  <si>
    <t>vlastní zdroje</t>
  </si>
  <si>
    <t>ZŠ</t>
  </si>
  <si>
    <t>Žádost na dotace pro dostavbu ZŠ a vybavení MŠ 30 000 tis.Kč, dotace 92,5%  27 750 tis.Kč</t>
  </si>
  <si>
    <t>celkem</t>
  </si>
  <si>
    <t>dotace</t>
  </si>
  <si>
    <t>ČOV+inženýrské sítě</t>
  </si>
  <si>
    <t>Harmonogram čerpání dotací a financování z vlastních zdrojů v tis.Kč</t>
  </si>
  <si>
    <t>Sumář</t>
  </si>
  <si>
    <t>inv.akce</t>
  </si>
  <si>
    <t>z toho dotované akce</t>
  </si>
  <si>
    <t>ostatní (odpady a pod)</t>
  </si>
  <si>
    <t>Žádost na dotace pro ČOV ,kanalizaci, vodovod a vodojem 74 676 tis.Kč. Dotace 90% 67 208 tis.Kč</t>
  </si>
  <si>
    <t>dotace 92,5 %</t>
  </si>
  <si>
    <t>vlastní zdroje 7,5%</t>
  </si>
  <si>
    <t>vlastní zdroje 20,5%</t>
  </si>
  <si>
    <t>dotace 79,5 %</t>
  </si>
  <si>
    <t>dotace 69,4%</t>
  </si>
  <si>
    <t>vlastní zdroje 30,6%</t>
  </si>
  <si>
    <t>Rozpočtový výhled Obce Psáry 2008 - 2011</t>
  </si>
  <si>
    <t>splátka půjčky/ do 2022</t>
  </si>
  <si>
    <t>přijaté dotace + přebytek hospodaření</t>
  </si>
  <si>
    <t>v tisících Kč</t>
  </si>
  <si>
    <t>Rozpočtový výhled Obce Psáry 2016 - 2018</t>
  </si>
  <si>
    <t>Psáry, 2015-12-16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</si>
</sst>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</numFmts>
  <fonts count="4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u val="single"/>
      <sz val="10"/>
      <name val="Arial"/>
      <family val="0"/>
    </font>
    <font>
      <i/>
      <u val="single"/>
      <sz val="10"/>
      <name val="Arial"/>
      <family val="2"/>
    </font>
    <font>
      <b/>
      <i/>
      <u val="single"/>
      <sz val="10"/>
      <name val="Arial"/>
      <family val="2"/>
    </font>
    <font>
      <i/>
      <sz val="10"/>
      <name val="Arial"/>
      <family val="2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9" borderId="0" applyNumberFormat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3" fontId="1" fillId="0" borderId="0" xfId="0" applyNumberFormat="1" applyFont="1" applyAlignment="1">
      <alignment/>
    </xf>
    <xf numFmtId="3" fontId="4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44" fontId="0" fillId="0" borderId="0" xfId="38" applyFont="1" applyAlignment="1">
      <alignment/>
    </xf>
    <xf numFmtId="3" fontId="0" fillId="0" borderId="0" xfId="38" applyNumberFormat="1" applyFont="1" applyBorder="1" applyAlignment="1">
      <alignment/>
    </xf>
    <xf numFmtId="3" fontId="1" fillId="0" borderId="0" xfId="38" applyNumberFormat="1" applyFont="1" applyBorder="1" applyAlignment="1">
      <alignment/>
    </xf>
    <xf numFmtId="3" fontId="0" fillId="0" borderId="0" xfId="38" applyNumberFormat="1" applyFont="1" applyBorder="1" applyAlignment="1">
      <alignment horizontal="right"/>
    </xf>
    <xf numFmtId="0" fontId="5" fillId="0" borderId="0" xfId="0" applyFont="1" applyAlignment="1">
      <alignment/>
    </xf>
    <xf numFmtId="3" fontId="0" fillId="0" borderId="0" xfId="38" applyNumberFormat="1" applyFont="1" applyFill="1" applyBorder="1" applyAlignment="1">
      <alignment/>
    </xf>
    <xf numFmtId="42" fontId="0" fillId="0" borderId="0" xfId="0" applyNumberForma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3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3" fontId="0" fillId="0" borderId="0" xfId="38" applyNumberFormat="1" applyFont="1" applyFill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4.421875" style="0" customWidth="1"/>
    <col min="4" max="4" width="20.28125" style="0" customWidth="1"/>
    <col min="5" max="5" width="10.57421875" style="0" customWidth="1"/>
    <col min="6" max="6" width="11.28125" style="0" customWidth="1"/>
    <col min="7" max="7" width="11.140625" style="0" customWidth="1"/>
  </cols>
  <sheetData>
    <row r="1" ht="12.75">
      <c r="A1" s="1" t="s">
        <v>21</v>
      </c>
    </row>
    <row r="2" ht="12.75">
      <c r="A2" s="1"/>
    </row>
    <row r="3" ht="12.75">
      <c r="A3" s="1"/>
    </row>
    <row r="4" spans="5:7" ht="12.75">
      <c r="E4" s="5">
        <v>2008</v>
      </c>
      <c r="F4" s="5">
        <v>2009</v>
      </c>
      <c r="G4" s="5">
        <v>2010</v>
      </c>
    </row>
    <row r="6" spans="1:8" ht="12.75">
      <c r="A6" t="s">
        <v>0</v>
      </c>
      <c r="E6" s="7">
        <v>26861</v>
      </c>
      <c r="F6" s="4">
        <v>27095</v>
      </c>
      <c r="G6" s="4">
        <v>27658</v>
      </c>
      <c r="H6" s="3"/>
    </row>
    <row r="7" spans="5:8" ht="12.75">
      <c r="E7" s="3"/>
      <c r="F7" s="3"/>
      <c r="G7" s="3"/>
      <c r="H7" s="3"/>
    </row>
    <row r="8" spans="1:9" ht="12.75">
      <c r="A8" t="s">
        <v>1</v>
      </c>
      <c r="E8" s="4">
        <f>SUM(E9:E13)</f>
        <v>1464</v>
      </c>
      <c r="F8" s="4">
        <f>SUM(F9:F13)</f>
        <v>1500</v>
      </c>
      <c r="G8" s="4">
        <f>SUM(G9:G13)</f>
        <v>1550</v>
      </c>
      <c r="H8" s="4"/>
      <c r="I8" s="3"/>
    </row>
    <row r="9" spans="2:9" ht="12.75">
      <c r="B9" t="s">
        <v>12</v>
      </c>
      <c r="D9" t="s">
        <v>9</v>
      </c>
      <c r="E9" s="3">
        <v>450</v>
      </c>
      <c r="F9" s="3">
        <v>450</v>
      </c>
      <c r="G9" s="3">
        <v>450</v>
      </c>
      <c r="H9" s="3"/>
      <c r="I9" s="3"/>
    </row>
    <row r="10" spans="4:9" ht="12.75">
      <c r="D10" t="s">
        <v>10</v>
      </c>
      <c r="E10" s="3">
        <v>180</v>
      </c>
      <c r="F10" s="3">
        <v>180</v>
      </c>
      <c r="G10" s="3">
        <v>180</v>
      </c>
      <c r="H10" s="3"/>
      <c r="I10" s="3"/>
    </row>
    <row r="11" spans="4:9" ht="12.75">
      <c r="D11" t="s">
        <v>15</v>
      </c>
      <c r="E11" s="3">
        <v>250</v>
      </c>
      <c r="F11" s="3">
        <v>250</v>
      </c>
      <c r="G11" s="3">
        <v>250</v>
      </c>
      <c r="H11" s="3"/>
      <c r="I11" s="3"/>
    </row>
    <row r="12" spans="4:9" ht="12.75">
      <c r="D12" t="s">
        <v>11</v>
      </c>
      <c r="E12" s="3">
        <v>120</v>
      </c>
      <c r="F12" s="3">
        <v>120</v>
      </c>
      <c r="G12" s="3">
        <v>120</v>
      </c>
      <c r="H12" s="3"/>
      <c r="I12" s="3"/>
    </row>
    <row r="13" spans="4:9" ht="12.75">
      <c r="D13" t="s">
        <v>13</v>
      </c>
      <c r="E13" s="3">
        <v>464</v>
      </c>
      <c r="F13" s="3">
        <v>500</v>
      </c>
      <c r="G13" s="3">
        <v>550</v>
      </c>
      <c r="H13" s="3"/>
      <c r="I13" s="3"/>
    </row>
    <row r="14" spans="5:8" ht="12.75">
      <c r="E14" s="3"/>
      <c r="F14" s="3"/>
      <c r="G14" s="3"/>
      <c r="H14" s="3"/>
    </row>
    <row r="15" spans="1:8" ht="12.75">
      <c r="A15" t="s">
        <v>2</v>
      </c>
      <c r="E15" s="4">
        <v>8835</v>
      </c>
      <c r="F15" s="4">
        <v>12000</v>
      </c>
      <c r="G15" s="4">
        <v>4000</v>
      </c>
      <c r="H15" s="3"/>
    </row>
    <row r="16" spans="2:8" ht="12.75">
      <c r="B16" t="s">
        <v>12</v>
      </c>
      <c r="D16" t="s">
        <v>8</v>
      </c>
      <c r="E16" s="3">
        <v>8335</v>
      </c>
      <c r="F16" s="3">
        <v>12000</v>
      </c>
      <c r="G16" s="3">
        <v>4000</v>
      </c>
      <c r="H16" s="3"/>
    </row>
    <row r="17" spans="4:8" ht="12.75">
      <c r="D17" t="s">
        <v>14</v>
      </c>
      <c r="E17" s="3">
        <v>500</v>
      </c>
      <c r="F17" s="3"/>
      <c r="G17" s="3"/>
      <c r="H17" s="3"/>
    </row>
    <row r="18" spans="5:8" ht="12.75">
      <c r="E18" s="3"/>
      <c r="F18" s="3"/>
      <c r="G18" s="3"/>
      <c r="H18" s="3"/>
    </row>
    <row r="19" spans="1:8" ht="12.75">
      <c r="A19" t="s">
        <v>3</v>
      </c>
      <c r="E19" s="4">
        <v>259</v>
      </c>
      <c r="F19" s="4">
        <v>12300</v>
      </c>
      <c r="G19" s="4">
        <v>350</v>
      </c>
      <c r="H19" s="3"/>
    </row>
    <row r="20" spans="2:8" ht="12.75">
      <c r="B20" t="s">
        <v>12</v>
      </c>
      <c r="D20" t="s">
        <v>19</v>
      </c>
      <c r="E20" s="11">
        <v>259</v>
      </c>
      <c r="F20" s="11">
        <v>300</v>
      </c>
      <c r="G20" s="11">
        <v>350</v>
      </c>
      <c r="H20" s="11"/>
    </row>
    <row r="21" spans="4:8" ht="12.75">
      <c r="D21" t="s">
        <v>20</v>
      </c>
      <c r="E21" s="3"/>
      <c r="F21" s="3">
        <v>12000</v>
      </c>
      <c r="G21" s="3"/>
      <c r="H21" s="3"/>
    </row>
    <row r="22" spans="5:8" ht="12.75">
      <c r="E22" s="3"/>
      <c r="F22" s="3"/>
      <c r="G22" s="3"/>
      <c r="H22" s="3"/>
    </row>
    <row r="23" spans="1:8" s="2" customFormat="1" ht="12.75">
      <c r="A23" s="10" t="s">
        <v>4</v>
      </c>
      <c r="E23" s="4">
        <v>10000</v>
      </c>
      <c r="F23" s="6"/>
      <c r="G23" s="6"/>
      <c r="H23" s="6"/>
    </row>
    <row r="24" spans="5:8" ht="12.75">
      <c r="E24" s="3"/>
      <c r="F24" s="3"/>
      <c r="G24" s="3"/>
      <c r="H24" s="3"/>
    </row>
    <row r="25" spans="1:8" ht="12.75">
      <c r="A25" t="s">
        <v>22</v>
      </c>
      <c r="E25" s="4">
        <v>5000</v>
      </c>
      <c r="F25" s="3"/>
      <c r="G25" s="3"/>
      <c r="H25" s="3"/>
    </row>
    <row r="26" spans="5:8" ht="12.75">
      <c r="E26" s="3"/>
      <c r="F26" s="3"/>
      <c r="G26" s="3"/>
      <c r="H26" s="3"/>
    </row>
    <row r="27" spans="5:8" ht="12.75">
      <c r="E27" s="3"/>
      <c r="F27" s="3"/>
      <c r="G27" s="3"/>
      <c r="H27" s="3"/>
    </row>
    <row r="28" spans="1:8" ht="12.75">
      <c r="A28" s="2" t="s">
        <v>17</v>
      </c>
      <c r="E28" s="6">
        <v>52419</v>
      </c>
      <c r="F28" s="6">
        <v>52895</v>
      </c>
      <c r="G28" s="6">
        <v>33558</v>
      </c>
      <c r="H28" s="3"/>
    </row>
    <row r="29" spans="5:8" ht="12.75">
      <c r="E29" s="3"/>
      <c r="F29" s="3"/>
      <c r="G29" s="3"/>
      <c r="H29" s="3"/>
    </row>
    <row r="30" spans="5:8" ht="12.75">
      <c r="E30" s="3"/>
      <c r="F30" s="3"/>
      <c r="G30" s="3"/>
      <c r="H30" s="3"/>
    </row>
    <row r="31" spans="5:8" ht="12.75">
      <c r="E31" s="3"/>
      <c r="F31" s="3"/>
      <c r="G31" s="3"/>
      <c r="H31" s="3"/>
    </row>
    <row r="32" spans="5:8" ht="12.75">
      <c r="E32" s="3"/>
      <c r="F32" s="3"/>
      <c r="G32" s="3"/>
      <c r="H32" s="3"/>
    </row>
    <row r="33" spans="1:8" ht="12.75">
      <c r="A33" t="s">
        <v>6</v>
      </c>
      <c r="E33" s="3">
        <v>18750</v>
      </c>
      <c r="F33" s="3">
        <v>20625</v>
      </c>
      <c r="G33" s="3">
        <v>22558</v>
      </c>
      <c r="H33" s="3"/>
    </row>
    <row r="34" spans="5:8" ht="12.75">
      <c r="E34" s="3"/>
      <c r="F34" s="3"/>
      <c r="G34" s="3"/>
      <c r="H34" s="3"/>
    </row>
    <row r="35" spans="1:8" ht="12.75">
      <c r="A35" t="s">
        <v>7</v>
      </c>
      <c r="E35" s="3">
        <v>31402</v>
      </c>
      <c r="F35" s="3">
        <v>24000</v>
      </c>
      <c r="G35" s="3">
        <v>9000</v>
      </c>
      <c r="H35" s="3"/>
    </row>
    <row r="36" spans="5:8" ht="12.75">
      <c r="E36" s="3"/>
      <c r="F36" s="3"/>
      <c r="G36" s="3"/>
      <c r="H36" s="3"/>
    </row>
    <row r="37" spans="1:8" ht="12.75">
      <c r="A37" t="s">
        <v>5</v>
      </c>
      <c r="E37" s="3">
        <v>1017</v>
      </c>
      <c r="F37" s="3">
        <v>2000</v>
      </c>
      <c r="G37" s="3">
        <v>2000</v>
      </c>
      <c r="H37" s="3"/>
    </row>
    <row r="38" spans="1:8" ht="12.75">
      <c r="A38" t="s">
        <v>16</v>
      </c>
      <c r="E38" s="3">
        <v>1250</v>
      </c>
      <c r="F38" s="3">
        <v>1276</v>
      </c>
      <c r="G38" s="3">
        <v>0</v>
      </c>
      <c r="H38" s="3"/>
    </row>
    <row r="39" spans="5:8" ht="12.75">
      <c r="E39" s="3"/>
      <c r="F39" s="3"/>
      <c r="G39" s="3"/>
      <c r="H39" s="3"/>
    </row>
    <row r="40" spans="1:8" ht="12.75">
      <c r="A40" s="2" t="s">
        <v>18</v>
      </c>
      <c r="E40" s="6">
        <v>52419</v>
      </c>
      <c r="F40" s="6">
        <v>52895</v>
      </c>
      <c r="G40" s="6">
        <v>33558</v>
      </c>
      <c r="H40" s="3"/>
    </row>
    <row r="41" spans="7:8" ht="12.75">
      <c r="G41" s="3"/>
      <c r="H41" s="3"/>
    </row>
    <row r="42" spans="7:8" ht="12.75">
      <c r="G42" s="3"/>
      <c r="H42" s="3"/>
    </row>
    <row r="43" spans="5:8" ht="12.75">
      <c r="E43" s="3"/>
      <c r="F43" s="3"/>
      <c r="G43" s="3"/>
      <c r="H43" s="3"/>
    </row>
    <row r="44" spans="1:8" ht="12.75">
      <c r="A44" s="9"/>
      <c r="B44" s="8"/>
      <c r="D44" s="3"/>
      <c r="G44" s="3"/>
      <c r="H44" s="3"/>
    </row>
    <row r="45" spans="4:8" ht="12.75">
      <c r="D45" s="3"/>
      <c r="G45" s="3"/>
      <c r="H45" s="3"/>
    </row>
    <row r="46" spans="4:8" ht="12.75">
      <c r="D46" s="3"/>
      <c r="G46" s="3"/>
      <c r="H46" s="3"/>
    </row>
    <row r="47" spans="1:8" ht="12.75">
      <c r="A47" t="s">
        <v>23</v>
      </c>
      <c r="D47" s="4"/>
      <c r="G47" s="3"/>
      <c r="H47" s="3"/>
    </row>
    <row r="48" spans="4:8" ht="12.75">
      <c r="D48" s="3"/>
      <c r="G48" s="3"/>
      <c r="H48" s="3"/>
    </row>
    <row r="49" spans="4:8" ht="12.75">
      <c r="D49" s="3"/>
      <c r="G49" s="3"/>
      <c r="H49" s="3"/>
    </row>
    <row r="50" spans="1:8" ht="12.75">
      <c r="A50" s="9"/>
      <c r="B50" s="9"/>
      <c r="D50" s="3"/>
      <c r="G50" s="3"/>
      <c r="H50" s="3"/>
    </row>
    <row r="51" spans="4:8" ht="12.75">
      <c r="D51" s="3"/>
      <c r="G51" s="3"/>
      <c r="H51" s="3"/>
    </row>
    <row r="52" spans="4:8" ht="12.75">
      <c r="D52" s="3"/>
      <c r="G52" s="3"/>
      <c r="H52" s="3"/>
    </row>
    <row r="53" spans="4:8" ht="12.75">
      <c r="D53" s="3"/>
      <c r="G53" s="3"/>
      <c r="H53" s="3"/>
    </row>
    <row r="54" spans="4:8" ht="12.75">
      <c r="D54" s="3"/>
      <c r="G54" s="3"/>
      <c r="H54" s="3"/>
    </row>
    <row r="55" spans="7:8" ht="12.75">
      <c r="G55" s="3"/>
      <c r="H55" s="3"/>
    </row>
    <row r="56" spans="7:8" ht="12.75">
      <c r="G56" s="3"/>
      <c r="H56" s="3"/>
    </row>
    <row r="57" spans="7:8" ht="12.75">
      <c r="G57" s="3"/>
      <c r="H57" s="3"/>
    </row>
    <row r="58" spans="7:8" ht="12.75">
      <c r="G58" s="3"/>
      <c r="H58" s="3"/>
    </row>
    <row r="59" spans="7:8" ht="12.75">
      <c r="G59" s="3"/>
      <c r="H59" s="3"/>
    </row>
    <row r="60" spans="7:8" ht="12.75">
      <c r="G60" s="3"/>
      <c r="H60" s="3"/>
    </row>
    <row r="61" spans="7:8" ht="12.75">
      <c r="G61" s="3"/>
      <c r="H61" s="3"/>
    </row>
    <row r="62" spans="7:8" ht="12.75">
      <c r="G62" s="3"/>
      <c r="H62" s="3"/>
    </row>
    <row r="63" spans="7:8" ht="12.75">
      <c r="G63" s="3"/>
      <c r="H63" s="3"/>
    </row>
    <row r="64" spans="7:8" ht="12.75">
      <c r="G64" s="3"/>
      <c r="H64" s="3"/>
    </row>
    <row r="65" spans="7:8" ht="12.75">
      <c r="G65" s="3"/>
      <c r="H65" s="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0"/>
  <sheetViews>
    <sheetView zoomScalePageLayoutView="0" workbookViewId="0" topLeftCell="A55">
      <selection activeCell="A60" sqref="A60"/>
    </sheetView>
  </sheetViews>
  <sheetFormatPr defaultColWidth="9.140625" defaultRowHeight="12.75"/>
  <cols>
    <col min="3" max="3" width="4.28125" style="0" customWidth="1"/>
    <col min="4" max="4" width="19.7109375" style="0" customWidth="1"/>
    <col min="5" max="5" width="10.7109375" style="0" bestFit="1" customWidth="1"/>
    <col min="6" max="7" width="9.28125" style="0" bestFit="1" customWidth="1"/>
    <col min="9" max="9" width="10.7109375" style="0" bestFit="1" customWidth="1"/>
    <col min="11" max="11" width="10.00390625" style="0" bestFit="1" customWidth="1"/>
  </cols>
  <sheetData>
    <row r="1" ht="12.75">
      <c r="A1" s="1" t="s">
        <v>21</v>
      </c>
    </row>
    <row r="2" ht="12.75">
      <c r="A2" s="1"/>
    </row>
    <row r="3" ht="12.75">
      <c r="A3" s="1"/>
    </row>
    <row r="4" spans="5:16" ht="12.75">
      <c r="E4" s="5">
        <v>2008</v>
      </c>
      <c r="F4" s="5">
        <v>2009</v>
      </c>
      <c r="G4" s="5">
        <v>2010</v>
      </c>
      <c r="H4" s="5">
        <v>2011</v>
      </c>
      <c r="M4" s="3"/>
      <c r="P4" s="3"/>
    </row>
    <row r="5" spans="13:17" ht="12.75">
      <c r="M5" s="3"/>
      <c r="P5" s="3"/>
      <c r="Q5" s="3"/>
    </row>
    <row r="6" spans="1:17" ht="12.75">
      <c r="A6" t="s">
        <v>0</v>
      </c>
      <c r="E6" s="7">
        <v>27084</v>
      </c>
      <c r="F6" s="4">
        <v>28594</v>
      </c>
      <c r="G6" s="4">
        <v>29188</v>
      </c>
      <c r="H6" s="14">
        <v>29780</v>
      </c>
      <c r="M6" s="11"/>
      <c r="P6" s="3"/>
      <c r="Q6" s="3"/>
    </row>
    <row r="7" spans="5:17" ht="12.75">
      <c r="E7" s="3"/>
      <c r="F7" s="3"/>
      <c r="G7" s="3"/>
      <c r="M7" s="3"/>
      <c r="P7" s="3"/>
      <c r="Q7" s="3"/>
    </row>
    <row r="8" spans="1:17" ht="12.75">
      <c r="A8" t="s">
        <v>1</v>
      </c>
      <c r="E8" s="4">
        <f>SUM(E9:E13)</f>
        <v>4930</v>
      </c>
      <c r="F8" s="4">
        <f>SUM(F9:F13)</f>
        <v>4930</v>
      </c>
      <c r="G8" s="4">
        <f>SUM(G9:G13)</f>
        <v>4980</v>
      </c>
      <c r="H8" s="4">
        <f>SUM(H9:H13)</f>
        <v>5050</v>
      </c>
      <c r="M8" s="3"/>
      <c r="P8" s="3"/>
      <c r="Q8" s="3"/>
    </row>
    <row r="9" spans="2:17" ht="12.75">
      <c r="B9" t="s">
        <v>12</v>
      </c>
      <c r="D9" t="s">
        <v>9</v>
      </c>
      <c r="E9" s="3">
        <v>450</v>
      </c>
      <c r="F9" s="3">
        <v>450</v>
      </c>
      <c r="G9" s="3">
        <v>450</v>
      </c>
      <c r="H9" s="3">
        <v>450</v>
      </c>
      <c r="K9" s="12"/>
      <c r="M9" s="6"/>
      <c r="Q9" s="6"/>
    </row>
    <row r="10" spans="4:17" ht="12.75">
      <c r="D10" t="s">
        <v>10</v>
      </c>
      <c r="E10" s="3">
        <v>180</v>
      </c>
      <c r="F10" s="3">
        <v>180</v>
      </c>
      <c r="G10" s="3">
        <v>180</v>
      </c>
      <c r="H10" s="3">
        <v>180</v>
      </c>
      <c r="M10" s="3"/>
      <c r="Q10" s="3"/>
    </row>
    <row r="11" spans="4:8" ht="12.75">
      <c r="D11" t="s">
        <v>15</v>
      </c>
      <c r="E11" s="3">
        <v>250</v>
      </c>
      <c r="F11" s="3">
        <v>250</v>
      </c>
      <c r="G11" s="3">
        <v>250</v>
      </c>
      <c r="H11" s="3">
        <v>250</v>
      </c>
    </row>
    <row r="12" spans="4:17" ht="12.75">
      <c r="D12" t="s">
        <v>11</v>
      </c>
      <c r="E12" s="3">
        <v>120</v>
      </c>
      <c r="F12" s="3">
        <v>120</v>
      </c>
      <c r="G12" s="3">
        <v>120</v>
      </c>
      <c r="H12" s="3">
        <v>120</v>
      </c>
      <c r="K12" s="13"/>
      <c r="M12" s="6"/>
      <c r="Q12" s="6"/>
    </row>
    <row r="13" spans="4:8" ht="12.75">
      <c r="D13" t="s">
        <v>35</v>
      </c>
      <c r="E13" s="3">
        <v>3930</v>
      </c>
      <c r="F13" s="3">
        <v>3930</v>
      </c>
      <c r="G13" s="3">
        <v>3980</v>
      </c>
      <c r="H13" s="3">
        <v>4050</v>
      </c>
    </row>
    <row r="14" spans="5:7" ht="12.75">
      <c r="E14" s="3"/>
      <c r="F14" s="3"/>
      <c r="G14" s="3"/>
    </row>
    <row r="15" spans="1:8" ht="12.75">
      <c r="A15" t="s">
        <v>2</v>
      </c>
      <c r="E15" s="4">
        <f>SUM(E16:E17)</f>
        <v>8835</v>
      </c>
      <c r="F15" s="4">
        <f>SUM(F16:F17)</f>
        <v>12000</v>
      </c>
      <c r="G15" s="4">
        <f>SUM(G16:G17)</f>
        <v>7000</v>
      </c>
      <c r="H15" s="4">
        <f>SUM(H16:H17)</f>
        <v>4000</v>
      </c>
    </row>
    <row r="16" spans="2:8" ht="12.75">
      <c r="B16" t="s">
        <v>12</v>
      </c>
      <c r="D16" t="s">
        <v>8</v>
      </c>
      <c r="E16" s="3">
        <v>8335</v>
      </c>
      <c r="F16" s="3">
        <v>12000</v>
      </c>
      <c r="G16" s="3">
        <v>7000</v>
      </c>
      <c r="H16" s="3">
        <v>4000</v>
      </c>
    </row>
    <row r="17" spans="4:7" ht="12.75">
      <c r="D17" t="s">
        <v>14</v>
      </c>
      <c r="E17" s="3">
        <v>500</v>
      </c>
      <c r="F17" s="3"/>
      <c r="G17" s="3"/>
    </row>
    <row r="18" spans="5:7" ht="12.75">
      <c r="E18" s="3"/>
      <c r="F18" s="3"/>
      <c r="G18" s="3"/>
    </row>
    <row r="19" spans="1:8" ht="12.75">
      <c r="A19" t="s">
        <v>3</v>
      </c>
      <c r="E19" s="4">
        <f>SUM(E20:E21)</f>
        <v>3287.155</v>
      </c>
      <c r="F19" s="4">
        <f>SUM(F20:F21)</f>
        <v>46821.39</v>
      </c>
      <c r="G19" s="4">
        <f>SUM(G20:G21)</f>
        <v>48390.920000000006</v>
      </c>
      <c r="H19" s="4">
        <f>SUM(H20:H21)</f>
        <v>5118.21</v>
      </c>
    </row>
    <row r="20" spans="2:7" ht="12.75">
      <c r="B20" t="s">
        <v>12</v>
      </c>
      <c r="D20" t="s">
        <v>19</v>
      </c>
      <c r="E20" s="11">
        <v>259</v>
      </c>
      <c r="F20" s="11">
        <v>300</v>
      </c>
      <c r="G20" s="11">
        <v>350</v>
      </c>
    </row>
    <row r="21" spans="4:8" ht="12.75">
      <c r="D21" t="s">
        <v>20</v>
      </c>
      <c r="E21" s="3">
        <f>E79</f>
        <v>3028.155</v>
      </c>
      <c r="F21" s="3">
        <f>F79</f>
        <v>46521.39</v>
      </c>
      <c r="G21" s="3">
        <f>G79</f>
        <v>48040.920000000006</v>
      </c>
      <c r="H21" s="3">
        <f>H79</f>
        <v>5118.21</v>
      </c>
    </row>
    <row r="22" spans="5:7" ht="12.75">
      <c r="E22" s="3"/>
      <c r="F22" s="3"/>
      <c r="G22" s="3"/>
    </row>
    <row r="23" spans="1:7" ht="12.75">
      <c r="A23" s="10" t="s">
        <v>4</v>
      </c>
      <c r="B23" s="2"/>
      <c r="C23" s="2"/>
      <c r="D23" s="2"/>
      <c r="E23" s="4">
        <v>9000</v>
      </c>
      <c r="F23" s="6"/>
      <c r="G23" s="6"/>
    </row>
    <row r="24" spans="5:7" ht="12.75">
      <c r="E24" s="3"/>
      <c r="F24" s="3"/>
      <c r="G24" s="3"/>
    </row>
    <row r="25" spans="1:7" ht="12.75">
      <c r="A25" t="s">
        <v>22</v>
      </c>
      <c r="E25" s="4">
        <v>7000</v>
      </c>
      <c r="F25" s="3"/>
      <c r="G25" s="3"/>
    </row>
    <row r="26" spans="5:7" ht="12.75">
      <c r="E26" s="3"/>
      <c r="F26" s="3"/>
      <c r="G26" s="3"/>
    </row>
    <row r="27" spans="5:7" ht="12.75">
      <c r="E27" s="3"/>
      <c r="F27" s="3"/>
      <c r="G27" s="3"/>
    </row>
    <row r="28" spans="1:8" ht="12.75">
      <c r="A28" s="2" t="s">
        <v>17</v>
      </c>
      <c r="E28" s="6">
        <f>E6+E8+E15+E19+E23+E25</f>
        <v>60136.155</v>
      </c>
      <c r="F28" s="6">
        <f>F6+F8+F15+F19+F23+F25</f>
        <v>92345.39</v>
      </c>
      <c r="G28" s="6">
        <f>G6+G8+G15+G19+G23+G25</f>
        <v>89558.92000000001</v>
      </c>
      <c r="H28" s="6">
        <f>H6+H8+H15+H19+H23+H25</f>
        <v>43948.21</v>
      </c>
    </row>
    <row r="29" spans="5:7" ht="12.75">
      <c r="E29" s="3"/>
      <c r="F29" s="3"/>
      <c r="G29" s="3"/>
    </row>
    <row r="30" spans="5:7" ht="12.75">
      <c r="E30" s="3"/>
      <c r="F30" s="3"/>
      <c r="G30" s="3"/>
    </row>
    <row r="31" spans="5:7" ht="12.75">
      <c r="E31" s="3"/>
      <c r="F31" s="3"/>
      <c r="G31" s="3"/>
    </row>
    <row r="32" spans="5:7" ht="12.75">
      <c r="E32" s="3"/>
      <c r="F32" s="3"/>
      <c r="G32" s="3"/>
    </row>
    <row r="33" spans="1:8" ht="12.75">
      <c r="A33" t="s">
        <v>6</v>
      </c>
      <c r="E33" s="3">
        <v>26764</v>
      </c>
      <c r="F33" s="3">
        <v>26516</v>
      </c>
      <c r="G33" s="3">
        <v>28339</v>
      </c>
      <c r="H33" s="3">
        <v>27000</v>
      </c>
    </row>
    <row r="34" spans="5:7" ht="12.75">
      <c r="E34" s="3"/>
      <c r="F34" s="3"/>
      <c r="G34" s="3"/>
    </row>
    <row r="35" spans="1:10" ht="12.75">
      <c r="A35" t="s">
        <v>7</v>
      </c>
      <c r="E35" s="3">
        <v>31063</v>
      </c>
      <c r="F35" s="3">
        <v>62204</v>
      </c>
      <c r="G35" s="3">
        <v>59171</v>
      </c>
      <c r="H35" s="3">
        <v>6438</v>
      </c>
      <c r="I35" s="3">
        <f>SUM(E35:H35)</f>
        <v>158876</v>
      </c>
      <c r="J35" s="3"/>
    </row>
    <row r="36" spans="1:10" ht="12.75">
      <c r="A36" t="s">
        <v>34</v>
      </c>
      <c r="E36" s="3">
        <f>E78</f>
        <v>3809</v>
      </c>
      <c r="F36" s="3">
        <f>F78</f>
        <v>56427</v>
      </c>
      <c r="G36" s="3">
        <f>G78</f>
        <v>58735</v>
      </c>
      <c r="H36" s="3">
        <f>H78</f>
        <v>6438</v>
      </c>
      <c r="I36" s="3">
        <f>SUM(E36:H36)</f>
        <v>125409</v>
      </c>
      <c r="J36" s="3"/>
    </row>
    <row r="37" spans="5:7" ht="12.75">
      <c r="E37" s="3"/>
      <c r="F37" s="3"/>
      <c r="G37" s="3"/>
    </row>
    <row r="38" spans="1:8" ht="12.75">
      <c r="A38" t="s">
        <v>5</v>
      </c>
      <c r="E38" s="3">
        <v>1169</v>
      </c>
      <c r="F38" s="3">
        <v>2049</v>
      </c>
      <c r="G38" s="3">
        <v>2049</v>
      </c>
      <c r="H38" s="3">
        <v>1964</v>
      </c>
    </row>
    <row r="39" spans="1:7" ht="12.75">
      <c r="A39" t="s">
        <v>16</v>
      </c>
      <c r="E39" s="3">
        <v>1250</v>
      </c>
      <c r="F39" s="3">
        <v>1126</v>
      </c>
      <c r="G39" s="3">
        <v>0</v>
      </c>
    </row>
    <row r="40" spans="5:7" ht="12.75">
      <c r="E40" s="3"/>
      <c r="F40" s="3"/>
      <c r="G40" s="3"/>
    </row>
    <row r="41" spans="1:8" ht="12.75">
      <c r="A41" s="2" t="s">
        <v>18</v>
      </c>
      <c r="E41" s="6">
        <f>SUM(E33:E40)-E36</f>
        <v>60246</v>
      </c>
      <c r="F41" s="6">
        <f>SUM(F33:F40)-F36</f>
        <v>91895</v>
      </c>
      <c r="G41" s="6">
        <f>SUM(G33:G40)-G36</f>
        <v>89559</v>
      </c>
      <c r="H41" s="6">
        <f>SUM(H33:H40)-H36</f>
        <v>35402</v>
      </c>
    </row>
    <row r="42" spans="5:7" ht="12.75">
      <c r="E42" s="3"/>
      <c r="G42" s="3"/>
    </row>
    <row r="43" ht="12.75">
      <c r="G43" s="3"/>
    </row>
    <row r="44" spans="1:7" ht="12.75">
      <c r="A44" t="s">
        <v>36</v>
      </c>
      <c r="E44" s="3"/>
      <c r="F44" s="3"/>
      <c r="G44" s="3"/>
    </row>
    <row r="45" spans="1:9" ht="12.75">
      <c r="A45" s="10" t="s">
        <v>27</v>
      </c>
      <c r="B45" s="10"/>
      <c r="C45" s="10"/>
      <c r="D45" s="11"/>
      <c r="E45" s="10"/>
      <c r="F45" s="10"/>
      <c r="G45" s="11"/>
      <c r="H45" s="10"/>
      <c r="I45" s="10"/>
    </row>
    <row r="46" spans="4:7" ht="12.75">
      <c r="D46" s="3"/>
      <c r="G46" s="3"/>
    </row>
    <row r="47" spans="4:7" ht="12.75">
      <c r="D47" s="3"/>
      <c r="G47" s="3"/>
    </row>
    <row r="48" spans="4:7" ht="12.75">
      <c r="D48" s="3"/>
      <c r="G48" s="3"/>
    </row>
    <row r="49" spans="4:7" ht="12.75">
      <c r="D49" s="3"/>
      <c r="G49" s="3"/>
    </row>
    <row r="50" spans="4:7" ht="12.75">
      <c r="D50" s="3"/>
      <c r="G50" s="3"/>
    </row>
    <row r="51" spans="4:7" ht="12.75">
      <c r="D51" s="3"/>
      <c r="G51" s="3"/>
    </row>
    <row r="52" spans="4:7" ht="12.75">
      <c r="D52" s="3"/>
      <c r="G52" s="3"/>
    </row>
    <row r="53" spans="4:7" ht="12.75">
      <c r="D53" s="3"/>
      <c r="G53" s="3"/>
    </row>
    <row r="54" spans="4:7" ht="12.75">
      <c r="D54" s="3"/>
      <c r="G54" s="3"/>
    </row>
    <row r="55" spans="4:7" ht="12.75">
      <c r="D55" s="3"/>
      <c r="G55" s="3"/>
    </row>
    <row r="56" spans="4:7" ht="12.75">
      <c r="D56" s="3"/>
      <c r="G56" s="3"/>
    </row>
    <row r="57" spans="4:7" ht="12.75">
      <c r="D57" s="3"/>
      <c r="G57" s="3"/>
    </row>
    <row r="58" spans="4:7" ht="12.75">
      <c r="D58" s="3"/>
      <c r="G58" s="3"/>
    </row>
    <row r="59" spans="4:7" ht="12.75">
      <c r="D59" s="3"/>
      <c r="G59" s="3"/>
    </row>
    <row r="60" spans="4:7" ht="12.75">
      <c r="D60" s="3"/>
      <c r="G60" s="3"/>
    </row>
    <row r="61" spans="1:7" ht="12.75">
      <c r="A61" s="2" t="s">
        <v>31</v>
      </c>
      <c r="B61" s="2"/>
      <c r="C61" s="2"/>
      <c r="D61" s="6"/>
      <c r="E61" s="2"/>
      <c r="G61" s="3"/>
    </row>
    <row r="62" spans="1:7" ht="12.75">
      <c r="A62" s="2"/>
      <c r="B62" s="2"/>
      <c r="C62" s="2"/>
      <c r="D62" s="6"/>
      <c r="E62" s="2"/>
      <c r="G62" s="3"/>
    </row>
    <row r="63" spans="4:9" ht="12.75">
      <c r="D63" s="3"/>
      <c r="E63" s="2">
        <v>2008</v>
      </c>
      <c r="F63" s="2">
        <v>2009</v>
      </c>
      <c r="G63" s="6">
        <v>2010</v>
      </c>
      <c r="H63" s="6">
        <v>2011</v>
      </c>
      <c r="I63" s="2" t="s">
        <v>28</v>
      </c>
    </row>
    <row r="64" spans="4:9" ht="12.75">
      <c r="D64" s="11" t="s">
        <v>24</v>
      </c>
      <c r="E64" s="3"/>
      <c r="F64" s="3"/>
      <c r="G64" s="3"/>
      <c r="H64" s="3"/>
      <c r="I64" s="3">
        <f>SUM(E64:H64)</f>
        <v>0</v>
      </c>
    </row>
    <row r="65" spans="4:9" ht="12.75">
      <c r="D65" s="3" t="s">
        <v>29</v>
      </c>
      <c r="E65" s="3"/>
      <c r="F65" s="3"/>
      <c r="G65" s="3"/>
      <c r="H65" s="3"/>
      <c r="I65" s="3">
        <f aca="true" t="shared" si="0" ref="I65:I74">SUM(E65:H65)</f>
        <v>0</v>
      </c>
    </row>
    <row r="66" spans="4:9" ht="12.75">
      <c r="D66" s="3" t="s">
        <v>25</v>
      </c>
      <c r="E66" s="3"/>
      <c r="F66" s="3"/>
      <c r="G66" s="3"/>
      <c r="H66" s="3"/>
      <c r="I66" s="3">
        <f t="shared" si="0"/>
        <v>0</v>
      </c>
    </row>
    <row r="67" spans="2:9" ht="12.75">
      <c r="B67" s="12"/>
      <c r="D67" s="6"/>
      <c r="E67" s="3"/>
      <c r="F67" s="3"/>
      <c r="G67" s="3"/>
      <c r="H67" s="6"/>
      <c r="I67" s="3"/>
    </row>
    <row r="68" spans="4:9" ht="12.75">
      <c r="D68" s="3" t="s">
        <v>26</v>
      </c>
      <c r="E68" s="3"/>
      <c r="F68" s="3">
        <v>12785</v>
      </c>
      <c r="G68" s="3">
        <v>10359</v>
      </c>
      <c r="H68" s="3"/>
      <c r="I68" s="3">
        <f t="shared" si="0"/>
        <v>23144</v>
      </c>
    </row>
    <row r="69" spans="4:9" ht="12.75">
      <c r="D69" s="3" t="s">
        <v>37</v>
      </c>
      <c r="E69" s="3">
        <v>0</v>
      </c>
      <c r="F69" s="3">
        <v>11826</v>
      </c>
      <c r="G69" s="3">
        <v>9582</v>
      </c>
      <c r="H69" s="3"/>
      <c r="I69" s="3">
        <f t="shared" si="0"/>
        <v>21408</v>
      </c>
    </row>
    <row r="70" spans="2:9" ht="12.75">
      <c r="B70" s="13"/>
      <c r="D70" s="3" t="s">
        <v>38</v>
      </c>
      <c r="E70" s="3"/>
      <c r="F70" s="3">
        <v>959</v>
      </c>
      <c r="G70" s="3">
        <v>777</v>
      </c>
      <c r="H70" s="6"/>
      <c r="I70" s="3">
        <f t="shared" si="0"/>
        <v>1736</v>
      </c>
    </row>
    <row r="71" spans="5:9" ht="12.75">
      <c r="E71" s="3"/>
      <c r="F71" s="3"/>
      <c r="G71" s="3"/>
      <c r="H71" s="3"/>
      <c r="I71" s="3"/>
    </row>
    <row r="72" spans="4:9" ht="12.75">
      <c r="D72" s="3" t="s">
        <v>30</v>
      </c>
      <c r="E72" s="3">
        <v>3809</v>
      </c>
      <c r="F72" s="3">
        <v>43642</v>
      </c>
      <c r="G72" s="3">
        <v>48376</v>
      </c>
      <c r="H72" s="3">
        <v>6438</v>
      </c>
      <c r="I72" s="3">
        <f t="shared" si="0"/>
        <v>102265</v>
      </c>
    </row>
    <row r="73" spans="4:9" ht="12.75">
      <c r="D73" s="3" t="s">
        <v>40</v>
      </c>
      <c r="E73" s="3">
        <f>E72*0.795</f>
        <v>3028.155</v>
      </c>
      <c r="F73" s="3">
        <f>F72*0.795</f>
        <v>34695.39</v>
      </c>
      <c r="G73" s="3">
        <f>G72*0.795</f>
        <v>38458.920000000006</v>
      </c>
      <c r="H73" s="3">
        <f>H72*0.795</f>
        <v>5118.21</v>
      </c>
      <c r="I73" s="3">
        <f t="shared" si="0"/>
        <v>81300.675</v>
      </c>
    </row>
    <row r="74" spans="4:9" ht="12.75">
      <c r="D74" s="3" t="s">
        <v>39</v>
      </c>
      <c r="E74" s="3">
        <f>E72-E73</f>
        <v>780.8449999999998</v>
      </c>
      <c r="F74" s="3">
        <f>F72-F73</f>
        <v>8946.61</v>
      </c>
      <c r="G74" s="3">
        <f>G72-G73</f>
        <v>9917.079999999994</v>
      </c>
      <c r="H74" s="3">
        <f>H72-H73</f>
        <v>1319.79</v>
      </c>
      <c r="I74" s="3">
        <f t="shared" si="0"/>
        <v>20964.324999999997</v>
      </c>
    </row>
    <row r="77" ht="12.75">
      <c r="D77" s="3" t="s">
        <v>32</v>
      </c>
    </row>
    <row r="78" spans="4:9" ht="12.75">
      <c r="D78" s="3" t="s">
        <v>33</v>
      </c>
      <c r="E78" s="3">
        <f aca="true" t="shared" si="1" ref="E78:H80">E64+E68+E72</f>
        <v>3809</v>
      </c>
      <c r="F78" s="3">
        <f t="shared" si="1"/>
        <v>56427</v>
      </c>
      <c r="G78" s="3">
        <f t="shared" si="1"/>
        <v>58735</v>
      </c>
      <c r="H78" s="3">
        <f t="shared" si="1"/>
        <v>6438</v>
      </c>
      <c r="I78" s="3">
        <f>I64+I68+I72</f>
        <v>125409</v>
      </c>
    </row>
    <row r="79" spans="4:9" ht="12.75">
      <c r="D79" s="3" t="s">
        <v>29</v>
      </c>
      <c r="E79" s="3">
        <f t="shared" si="1"/>
        <v>3028.155</v>
      </c>
      <c r="F79" s="3">
        <f t="shared" si="1"/>
        <v>46521.39</v>
      </c>
      <c r="G79" s="3">
        <f t="shared" si="1"/>
        <v>48040.920000000006</v>
      </c>
      <c r="H79" s="3">
        <f t="shared" si="1"/>
        <v>5118.21</v>
      </c>
      <c r="I79" s="3">
        <f>I65+I69+I73</f>
        <v>102708.675</v>
      </c>
    </row>
    <row r="80" spans="4:9" ht="12.75">
      <c r="D80" s="3" t="s">
        <v>25</v>
      </c>
      <c r="E80" s="3">
        <f t="shared" si="1"/>
        <v>780.8449999999998</v>
      </c>
      <c r="F80" s="3">
        <f t="shared" si="1"/>
        <v>9905.61</v>
      </c>
      <c r="G80" s="3">
        <f t="shared" si="1"/>
        <v>10694.079999999994</v>
      </c>
      <c r="H80" s="3">
        <f t="shared" si="1"/>
        <v>1319.79</v>
      </c>
      <c r="I80" s="3">
        <f>I66+I70+I74</f>
        <v>22700.324999999997</v>
      </c>
    </row>
  </sheetData>
  <sheetProtection/>
  <printOptions/>
  <pageMargins left="0.3937007874015748" right="0.3937007874015748" top="0.984251968503937" bottom="0.984251968503937" header="0.5118110236220472" footer="0.5118110236220472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6.28125" style="0" customWidth="1"/>
    <col min="3" max="3" width="2.28125" style="0" customWidth="1"/>
    <col min="4" max="4" width="20.57421875" style="0" customWidth="1"/>
    <col min="5" max="6" width="9.7109375" style="0" customWidth="1"/>
    <col min="7" max="7" width="9.57421875" style="0" customWidth="1"/>
    <col min="8" max="8" width="10.7109375" style="0" customWidth="1"/>
  </cols>
  <sheetData>
    <row r="1" ht="12.75">
      <c r="A1" s="1" t="s">
        <v>43</v>
      </c>
    </row>
    <row r="2" ht="12.75">
      <c r="A2" s="1"/>
    </row>
    <row r="3" ht="12.75">
      <c r="A3" s="1"/>
    </row>
    <row r="4" spans="5:8" ht="12.75">
      <c r="E4" s="5">
        <v>2008</v>
      </c>
      <c r="F4" s="5">
        <v>2009</v>
      </c>
      <c r="G4" s="5">
        <v>2010</v>
      </c>
      <c r="H4" s="5">
        <v>2011</v>
      </c>
    </row>
    <row r="6" spans="1:8" ht="12.75">
      <c r="A6" t="s">
        <v>0</v>
      </c>
      <c r="E6" s="7">
        <v>27084</v>
      </c>
      <c r="F6" s="4">
        <v>28594</v>
      </c>
      <c r="G6" s="4">
        <v>29188</v>
      </c>
      <c r="H6" s="14">
        <v>29780</v>
      </c>
    </row>
    <row r="7" spans="5:7" ht="12.75">
      <c r="E7" s="3"/>
      <c r="F7" s="3"/>
      <c r="G7" s="3"/>
    </row>
    <row r="8" spans="1:8" ht="12.75">
      <c r="A8" t="s">
        <v>1</v>
      </c>
      <c r="E8" s="4">
        <f>SUM(E9:E13)</f>
        <v>4930</v>
      </c>
      <c r="F8" s="4">
        <f>SUM(F9:F13)</f>
        <v>4930</v>
      </c>
      <c r="G8" s="4">
        <f>SUM(G9:G13)</f>
        <v>4980</v>
      </c>
      <c r="H8" s="4">
        <f>SUM(H9:H13)</f>
        <v>5050</v>
      </c>
    </row>
    <row r="9" spans="2:8" ht="12.75">
      <c r="B9" t="s">
        <v>12</v>
      </c>
      <c r="D9" t="s">
        <v>9</v>
      </c>
      <c r="E9" s="3">
        <v>450</v>
      </c>
      <c r="F9" s="3">
        <v>450</v>
      </c>
      <c r="G9" s="3">
        <v>450</v>
      </c>
      <c r="H9" s="3">
        <v>450</v>
      </c>
    </row>
    <row r="10" spans="4:8" ht="12.75">
      <c r="D10" t="s">
        <v>10</v>
      </c>
      <c r="E10" s="3">
        <v>180</v>
      </c>
      <c r="F10" s="3">
        <v>180</v>
      </c>
      <c r="G10" s="3">
        <v>180</v>
      </c>
      <c r="H10" s="3">
        <v>180</v>
      </c>
    </row>
    <row r="11" spans="4:8" ht="12.75">
      <c r="D11" t="s">
        <v>15</v>
      </c>
      <c r="E11" s="3">
        <v>250</v>
      </c>
      <c r="F11" s="3">
        <v>250</v>
      </c>
      <c r="G11" s="3">
        <v>250</v>
      </c>
      <c r="H11" s="3">
        <v>250</v>
      </c>
    </row>
    <row r="12" spans="4:8" ht="12.75">
      <c r="D12" t="s">
        <v>11</v>
      </c>
      <c r="E12" s="3">
        <v>120</v>
      </c>
      <c r="F12" s="3">
        <v>120</v>
      </c>
      <c r="G12" s="3">
        <v>120</v>
      </c>
      <c r="H12" s="3">
        <v>120</v>
      </c>
    </row>
    <row r="13" spans="4:8" ht="12.75">
      <c r="D13" t="s">
        <v>35</v>
      </c>
      <c r="E13" s="3">
        <v>3930</v>
      </c>
      <c r="F13" s="3">
        <v>3930</v>
      </c>
      <c r="G13" s="3">
        <v>3980</v>
      </c>
      <c r="H13" s="3">
        <v>4050</v>
      </c>
    </row>
    <row r="14" spans="5:7" ht="12.75">
      <c r="E14" s="3"/>
      <c r="F14" s="3"/>
      <c r="G14" s="3"/>
    </row>
    <row r="15" spans="1:8" ht="12.75">
      <c r="A15" t="s">
        <v>2</v>
      </c>
      <c r="E15" s="4">
        <f>SUM(E16:E17)</f>
        <v>8835</v>
      </c>
      <c r="F15" s="4">
        <f>SUM(F16:F17)</f>
        <v>12000</v>
      </c>
      <c r="G15" s="4">
        <f>SUM(G16:G17)</f>
        <v>7000</v>
      </c>
      <c r="H15" s="4">
        <f>SUM(H16:H17)</f>
        <v>4000</v>
      </c>
    </row>
    <row r="16" spans="2:8" ht="12.75">
      <c r="B16" t="s">
        <v>12</v>
      </c>
      <c r="D16" t="s">
        <v>8</v>
      </c>
      <c r="E16" s="3">
        <v>8335</v>
      </c>
      <c r="F16" s="3">
        <v>12000</v>
      </c>
      <c r="G16" s="3">
        <v>7000</v>
      </c>
      <c r="H16" s="3">
        <v>4000</v>
      </c>
    </row>
    <row r="17" spans="4:7" ht="12.75">
      <c r="D17" t="s">
        <v>14</v>
      </c>
      <c r="E17" s="3">
        <v>500</v>
      </c>
      <c r="F17" s="3"/>
      <c r="G17" s="3"/>
    </row>
    <row r="18" spans="5:7" ht="12.75">
      <c r="E18" s="3"/>
      <c r="F18" s="3"/>
      <c r="G18" s="3"/>
    </row>
    <row r="19" spans="1:8" ht="12.75">
      <c r="A19" t="s">
        <v>3</v>
      </c>
      <c r="E19" s="4">
        <f>SUM(E20:E21)</f>
        <v>2902.446</v>
      </c>
      <c r="F19" s="4">
        <f>SUM(F20:F21)</f>
        <v>42413.547999999995</v>
      </c>
      <c r="G19" s="4">
        <f>SUM(G20:G21)</f>
        <v>43504.943999999996</v>
      </c>
      <c r="H19" s="4">
        <f>SUM(H20:H21)</f>
        <v>4817.972</v>
      </c>
    </row>
    <row r="20" spans="2:8" ht="12.75">
      <c r="B20" t="s">
        <v>12</v>
      </c>
      <c r="D20" t="s">
        <v>19</v>
      </c>
      <c r="E20" s="11">
        <v>259</v>
      </c>
      <c r="F20" s="11">
        <v>300</v>
      </c>
      <c r="G20" s="11">
        <v>350</v>
      </c>
      <c r="H20" s="11">
        <v>350</v>
      </c>
    </row>
    <row r="21" spans="4:8" ht="12.75">
      <c r="D21" t="s">
        <v>20</v>
      </c>
      <c r="E21" s="3">
        <f>E60</f>
        <v>2643.446</v>
      </c>
      <c r="F21" s="3">
        <f>F60</f>
        <v>42113.547999999995</v>
      </c>
      <c r="G21" s="3">
        <f>G60</f>
        <v>43154.943999999996</v>
      </c>
      <c r="H21" s="3">
        <f>H60</f>
        <v>4467.972</v>
      </c>
    </row>
    <row r="22" spans="5:7" ht="12.75">
      <c r="E22" s="3"/>
      <c r="F22" s="3"/>
      <c r="G22" s="3"/>
    </row>
    <row r="23" spans="1:7" ht="12.75">
      <c r="A23" s="10" t="s">
        <v>4</v>
      </c>
      <c r="B23" s="2"/>
      <c r="C23" s="2"/>
      <c r="D23" s="2"/>
      <c r="E23" s="4">
        <v>9000</v>
      </c>
      <c r="F23" s="6"/>
      <c r="G23" s="6"/>
    </row>
    <row r="24" spans="5:9" ht="12.75">
      <c r="E24" s="3"/>
      <c r="F24" s="3">
        <v>3957</v>
      </c>
      <c r="G24" s="3">
        <v>4886</v>
      </c>
      <c r="I24" s="3">
        <f>F24+G24</f>
        <v>8843</v>
      </c>
    </row>
    <row r="25" spans="1:7" ht="12.75">
      <c r="A25" t="s">
        <v>22</v>
      </c>
      <c r="E25" s="4">
        <v>7000</v>
      </c>
      <c r="F25" s="3"/>
      <c r="G25" s="3"/>
    </row>
    <row r="26" spans="5:7" ht="12.75">
      <c r="E26" s="3"/>
      <c r="F26" s="3"/>
      <c r="G26" s="3"/>
    </row>
    <row r="27" spans="5:7" ht="12.75">
      <c r="E27" s="3"/>
      <c r="F27" s="3"/>
      <c r="G27" s="3"/>
    </row>
    <row r="28" spans="1:8" ht="12.75">
      <c r="A28" s="2" t="s">
        <v>17</v>
      </c>
      <c r="E28" s="6">
        <f>E6+E8+E15+E19+E23+E25</f>
        <v>59751.445999999996</v>
      </c>
      <c r="F28" s="6">
        <f>F6+F8+F15+F19+F23+F25</f>
        <v>87937.548</v>
      </c>
      <c r="G28" s="6">
        <f>G6+G8+G15+G19+G23+G25</f>
        <v>84672.94399999999</v>
      </c>
      <c r="H28" s="6">
        <f>H6+H8+H15+H19+H23+H25</f>
        <v>43647.972</v>
      </c>
    </row>
    <row r="29" spans="5:7" ht="12.75">
      <c r="E29" s="3"/>
      <c r="F29" s="3"/>
      <c r="G29" s="3"/>
    </row>
    <row r="30" spans="5:7" ht="12.75">
      <c r="E30" s="3"/>
      <c r="F30" s="3"/>
      <c r="G30" s="3"/>
    </row>
    <row r="31" spans="5:7" ht="12.75">
      <c r="E31" s="3"/>
      <c r="F31" s="3"/>
      <c r="G31" s="3"/>
    </row>
    <row r="32" spans="1:8" ht="12.75">
      <c r="A32" t="s">
        <v>6</v>
      </c>
      <c r="E32" s="3">
        <v>26764</v>
      </c>
      <c r="F32" s="3">
        <v>26516</v>
      </c>
      <c r="G32" s="3">
        <v>28339</v>
      </c>
      <c r="H32" s="3">
        <v>27000</v>
      </c>
    </row>
    <row r="33" spans="5:7" ht="12.75">
      <c r="E33" s="3"/>
      <c r="F33" s="3"/>
      <c r="G33" s="3"/>
    </row>
    <row r="34" spans="1:9" ht="12.75">
      <c r="A34" t="s">
        <v>7</v>
      </c>
      <c r="E34" s="3">
        <v>31063</v>
      </c>
      <c r="F34" s="3">
        <v>62204</v>
      </c>
      <c r="G34" s="3">
        <v>59171</v>
      </c>
      <c r="H34" s="3">
        <v>6438</v>
      </c>
      <c r="I34" s="3">
        <f>SUM(E34:H34)</f>
        <v>158876</v>
      </c>
    </row>
    <row r="35" spans="1:9" ht="12.75">
      <c r="A35" t="s">
        <v>34</v>
      </c>
      <c r="E35" s="3">
        <f>E59</f>
        <v>3809</v>
      </c>
      <c r="F35" s="3">
        <f>F59</f>
        <v>56427</v>
      </c>
      <c r="G35" s="3">
        <f>G59</f>
        <v>58735</v>
      </c>
      <c r="H35" s="3">
        <f>H59</f>
        <v>6438</v>
      </c>
      <c r="I35" s="3">
        <f>SUM(E35:H35)</f>
        <v>125409</v>
      </c>
    </row>
    <row r="36" spans="5:7" ht="12.75">
      <c r="E36" s="3"/>
      <c r="F36" s="3"/>
      <c r="G36" s="3"/>
    </row>
    <row r="37" spans="1:8" ht="12.75">
      <c r="A37" t="s">
        <v>5</v>
      </c>
      <c r="E37" s="3">
        <v>1169</v>
      </c>
      <c r="F37" s="3">
        <v>2049</v>
      </c>
      <c r="G37" s="3">
        <v>2049</v>
      </c>
      <c r="H37" s="3">
        <v>1964</v>
      </c>
    </row>
    <row r="38" spans="1:7" ht="12.75">
      <c r="A38" t="s">
        <v>16</v>
      </c>
      <c r="E38" s="3">
        <v>1250</v>
      </c>
      <c r="F38" s="3">
        <v>1126</v>
      </c>
      <c r="G38" s="3">
        <v>0</v>
      </c>
    </row>
    <row r="39" spans="5:7" ht="12.75">
      <c r="E39" s="3"/>
      <c r="F39" s="3"/>
      <c r="G39" s="3"/>
    </row>
    <row r="40" spans="1:8" ht="12.75">
      <c r="A40" s="2" t="s">
        <v>18</v>
      </c>
      <c r="E40" s="6">
        <f>SUM(E32:E39)-E35</f>
        <v>60246</v>
      </c>
      <c r="F40" s="6">
        <f>SUM(F32:F39)-F35</f>
        <v>91895</v>
      </c>
      <c r="G40" s="6">
        <f>SUM(G32:G39)-G35</f>
        <v>89559</v>
      </c>
      <c r="H40" s="6">
        <f>SUM(H32:H39)-H35</f>
        <v>35402</v>
      </c>
    </row>
    <row r="41" spans="1:8" ht="12.75">
      <c r="A41" s="2"/>
      <c r="E41" s="6"/>
      <c r="F41" s="6"/>
      <c r="G41" s="6"/>
      <c r="H41" s="6"/>
    </row>
    <row r="42" spans="1:7" ht="12.75">
      <c r="A42" s="2" t="s">
        <v>31</v>
      </c>
      <c r="B42" s="2"/>
      <c r="C42" s="2"/>
      <c r="D42" s="6"/>
      <c r="E42" s="2"/>
      <c r="G42" s="3"/>
    </row>
    <row r="43" spans="1:7" ht="12.75">
      <c r="A43" s="2"/>
      <c r="B43" s="2"/>
      <c r="C43" s="2"/>
      <c r="D43" s="6"/>
      <c r="E43" s="2"/>
      <c r="G43" s="3"/>
    </row>
    <row r="44" spans="4:9" ht="12.75">
      <c r="D44" s="3"/>
      <c r="E44" s="2">
        <v>2008</v>
      </c>
      <c r="F44" s="2">
        <v>2009</v>
      </c>
      <c r="G44" s="6">
        <v>2010</v>
      </c>
      <c r="H44" s="6">
        <v>2011</v>
      </c>
      <c r="I44" s="2" t="s">
        <v>28</v>
      </c>
    </row>
    <row r="45" spans="4:9" ht="12.75">
      <c r="D45" s="11" t="s">
        <v>24</v>
      </c>
      <c r="E45" s="3"/>
      <c r="F45" s="3"/>
      <c r="G45" s="3"/>
      <c r="H45" s="3"/>
      <c r="I45" s="3">
        <f>SUM(E45:H45)</f>
        <v>0</v>
      </c>
    </row>
    <row r="46" spans="4:9" ht="12.75">
      <c r="D46" s="3" t="s">
        <v>29</v>
      </c>
      <c r="E46" s="3"/>
      <c r="F46" s="3"/>
      <c r="G46" s="3"/>
      <c r="H46" s="3"/>
      <c r="I46" s="3">
        <f aca="true" t="shared" si="0" ref="I46:I55">SUM(E46:H46)</f>
        <v>0</v>
      </c>
    </row>
    <row r="47" spans="4:9" ht="12.75">
      <c r="D47" s="3" t="s">
        <v>25</v>
      </c>
      <c r="E47" s="3"/>
      <c r="F47" s="3"/>
      <c r="G47" s="3"/>
      <c r="H47" s="3"/>
      <c r="I47" s="3">
        <f t="shared" si="0"/>
        <v>0</v>
      </c>
    </row>
    <row r="48" spans="2:9" ht="12.75">
      <c r="B48" s="12"/>
      <c r="D48" s="6"/>
      <c r="E48" s="3"/>
      <c r="F48" s="3"/>
      <c r="G48" s="3"/>
      <c r="H48" s="6"/>
      <c r="I48" s="3"/>
    </row>
    <row r="49" spans="4:9" ht="12.75">
      <c r="D49" s="3" t="s">
        <v>26</v>
      </c>
      <c r="E49" s="3"/>
      <c r="F49" s="3">
        <v>12785</v>
      </c>
      <c r="G49" s="3">
        <v>10359</v>
      </c>
      <c r="H49" s="3"/>
      <c r="I49" s="3">
        <f t="shared" si="0"/>
        <v>23144</v>
      </c>
    </row>
    <row r="50" spans="4:9" ht="12.75">
      <c r="D50" s="3" t="s">
        <v>37</v>
      </c>
      <c r="E50" s="3">
        <v>0</v>
      </c>
      <c r="F50" s="3">
        <v>11826</v>
      </c>
      <c r="G50" s="3">
        <v>9582</v>
      </c>
      <c r="H50" s="3"/>
      <c r="I50" s="3">
        <f t="shared" si="0"/>
        <v>21408</v>
      </c>
    </row>
    <row r="51" spans="2:9" ht="12.75">
      <c r="B51" s="13"/>
      <c r="D51" s="3" t="s">
        <v>38</v>
      </c>
      <c r="E51" s="3"/>
      <c r="F51" s="3">
        <v>959</v>
      </c>
      <c r="G51" s="3">
        <v>777</v>
      </c>
      <c r="H51" s="6"/>
      <c r="I51" s="3">
        <f t="shared" si="0"/>
        <v>1736</v>
      </c>
    </row>
    <row r="52" spans="5:9" ht="12.75">
      <c r="E52" s="3"/>
      <c r="F52" s="3"/>
      <c r="G52" s="3"/>
      <c r="H52" s="3"/>
      <c r="I52" s="3"/>
    </row>
    <row r="53" spans="4:9" ht="12.75">
      <c r="D53" s="3" t="s">
        <v>30</v>
      </c>
      <c r="E53" s="3">
        <v>3809</v>
      </c>
      <c r="F53" s="3">
        <v>43642</v>
      </c>
      <c r="G53" s="3">
        <v>48376</v>
      </c>
      <c r="H53" s="3">
        <v>6438</v>
      </c>
      <c r="I53" s="3">
        <f t="shared" si="0"/>
        <v>102265</v>
      </c>
    </row>
    <row r="54" spans="4:9" ht="12.75">
      <c r="D54" s="3" t="s">
        <v>41</v>
      </c>
      <c r="E54" s="3">
        <f>E53*0.694</f>
        <v>2643.446</v>
      </c>
      <c r="F54" s="3">
        <f>F53*0.694</f>
        <v>30287.548</v>
      </c>
      <c r="G54" s="3">
        <f>G53*0.694</f>
        <v>33572.943999999996</v>
      </c>
      <c r="H54" s="3">
        <f>H53*0.694</f>
        <v>4467.972</v>
      </c>
      <c r="I54" s="3">
        <f t="shared" si="0"/>
        <v>70971.90999999999</v>
      </c>
    </row>
    <row r="55" spans="4:9" ht="12.75">
      <c r="D55" s="3" t="s">
        <v>42</v>
      </c>
      <c r="E55" s="3">
        <f>E53-E54</f>
        <v>1165.554</v>
      </c>
      <c r="F55" s="3">
        <f>F53-F54</f>
        <v>13354.452000000001</v>
      </c>
      <c r="G55" s="3">
        <f>G53-G54</f>
        <v>14803.056000000004</v>
      </c>
      <c r="H55" s="3">
        <f>H53-H54</f>
        <v>1970.0280000000002</v>
      </c>
      <c r="I55" s="3">
        <f t="shared" si="0"/>
        <v>31293.090000000004</v>
      </c>
    </row>
    <row r="58" ht="12.75">
      <c r="D58" s="3" t="s">
        <v>32</v>
      </c>
    </row>
    <row r="59" spans="4:9" ht="12.75">
      <c r="D59" s="3" t="s">
        <v>33</v>
      </c>
      <c r="E59" s="3">
        <f aca="true" t="shared" si="1" ref="E59:H61">E45+E49+E53</f>
        <v>3809</v>
      </c>
      <c r="F59" s="3">
        <f t="shared" si="1"/>
        <v>56427</v>
      </c>
      <c r="G59" s="3">
        <f t="shared" si="1"/>
        <v>58735</v>
      </c>
      <c r="H59" s="3">
        <f t="shared" si="1"/>
        <v>6438</v>
      </c>
      <c r="I59" s="3">
        <f>I45+I49+I53</f>
        <v>125409</v>
      </c>
    </row>
    <row r="60" spans="4:9" ht="12.75">
      <c r="D60" s="3" t="s">
        <v>29</v>
      </c>
      <c r="E60" s="3">
        <f t="shared" si="1"/>
        <v>2643.446</v>
      </c>
      <c r="F60" s="3">
        <f t="shared" si="1"/>
        <v>42113.547999999995</v>
      </c>
      <c r="G60" s="3">
        <f t="shared" si="1"/>
        <v>43154.943999999996</v>
      </c>
      <c r="H60" s="3">
        <f t="shared" si="1"/>
        <v>4467.972</v>
      </c>
      <c r="I60" s="3">
        <f>I46+I50+I54</f>
        <v>92379.90999999999</v>
      </c>
    </row>
    <row r="61" spans="4:9" ht="12.75">
      <c r="D61" s="3" t="s">
        <v>25</v>
      </c>
      <c r="E61" s="3">
        <f t="shared" si="1"/>
        <v>1165.554</v>
      </c>
      <c r="F61" s="3">
        <f t="shared" si="1"/>
        <v>14313.452000000001</v>
      </c>
      <c r="G61" s="3">
        <f t="shared" si="1"/>
        <v>15580.056000000004</v>
      </c>
      <c r="H61" s="3">
        <f t="shared" si="1"/>
        <v>1970.0280000000002</v>
      </c>
      <c r="I61" s="3">
        <f>I47+I51+I55</f>
        <v>33029.090000000004</v>
      </c>
    </row>
  </sheetData>
  <sheetProtection/>
  <printOptions/>
  <pageMargins left="0.3937007874015748" right="0.3937007874015748" top="0.5905511811023623" bottom="0.5905511811023623" header="0.5118110236220472" footer="0.5118110236220472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I50"/>
  <sheetViews>
    <sheetView tabSelected="1" zoomScalePageLayoutView="0" workbookViewId="0" topLeftCell="A1">
      <selection activeCell="L41" sqref="L41"/>
    </sheetView>
  </sheetViews>
  <sheetFormatPr defaultColWidth="9.140625" defaultRowHeight="12.75"/>
  <cols>
    <col min="1" max="1" width="18.8515625" style="0" customWidth="1"/>
    <col min="2" max="2" width="10.00390625" style="0" customWidth="1"/>
    <col min="3" max="3" width="10.421875" style="0" customWidth="1"/>
    <col min="5" max="5" width="8.00390625" style="0" customWidth="1"/>
    <col min="6" max="6" width="12.28125" style="0" customWidth="1"/>
    <col min="7" max="7" width="12.00390625" style="0" customWidth="1"/>
  </cols>
  <sheetData>
    <row r="4" spans="1:4" ht="12.75">
      <c r="A4" s="1" t="s">
        <v>47</v>
      </c>
      <c r="D4" s="23"/>
    </row>
    <row r="5" ht="12.75">
      <c r="A5" s="1"/>
    </row>
    <row r="6" ht="12.75">
      <c r="A6" s="1" t="s">
        <v>46</v>
      </c>
    </row>
    <row r="7" spans="1:8" ht="12.75">
      <c r="A7" s="15"/>
      <c r="B7" s="15"/>
      <c r="C7" s="15"/>
      <c r="D7" s="28"/>
      <c r="E7" s="30">
        <v>2016</v>
      </c>
      <c r="F7" s="31">
        <v>2017</v>
      </c>
      <c r="G7" s="31">
        <v>2018</v>
      </c>
      <c r="H7" s="15"/>
    </row>
    <row r="8" spans="1:8" ht="12.75">
      <c r="A8" s="15"/>
      <c r="B8" s="15"/>
      <c r="C8" s="15"/>
      <c r="D8" s="28"/>
      <c r="E8" s="15"/>
      <c r="F8" s="15"/>
      <c r="G8" s="15"/>
      <c r="H8" s="15"/>
    </row>
    <row r="9" spans="1:8" ht="12.75">
      <c r="A9" s="15"/>
      <c r="B9" s="15"/>
      <c r="C9" s="15"/>
      <c r="D9" s="28"/>
      <c r="E9" s="15"/>
      <c r="F9" s="15"/>
      <c r="G9" s="15"/>
      <c r="H9" s="15"/>
    </row>
    <row r="10" spans="1:8" ht="12.75">
      <c r="A10" s="26" t="s">
        <v>0</v>
      </c>
      <c r="B10" s="15"/>
      <c r="C10" s="15"/>
      <c r="D10" s="17"/>
      <c r="E10" s="20">
        <v>43000</v>
      </c>
      <c r="F10" s="24">
        <v>44000</v>
      </c>
      <c r="G10" s="34">
        <v>45000</v>
      </c>
      <c r="H10" s="15"/>
    </row>
    <row r="11" spans="1:8" ht="12.75">
      <c r="A11" s="15"/>
      <c r="B11" s="15"/>
      <c r="C11" s="15"/>
      <c r="D11" s="17"/>
      <c r="E11" s="20"/>
      <c r="F11" s="20"/>
      <c r="G11" s="34"/>
      <c r="H11" s="15"/>
    </row>
    <row r="12" spans="1:8" ht="12.75">
      <c r="A12" s="26" t="s">
        <v>1</v>
      </c>
      <c r="B12" s="15"/>
      <c r="C12" s="15"/>
      <c r="D12" s="17"/>
      <c r="E12" s="20">
        <v>2500</v>
      </c>
      <c r="F12" s="24">
        <v>2500</v>
      </c>
      <c r="G12" s="34">
        <v>2500</v>
      </c>
      <c r="H12" s="15"/>
    </row>
    <row r="13" spans="1:8" ht="12.75">
      <c r="A13" s="15"/>
      <c r="B13" s="15"/>
      <c r="C13" s="15"/>
      <c r="D13" s="17"/>
      <c r="E13" s="20"/>
      <c r="F13" s="20"/>
      <c r="G13" s="34"/>
      <c r="H13" s="15"/>
    </row>
    <row r="14" spans="1:8" ht="12.75">
      <c r="A14" s="26" t="s">
        <v>2</v>
      </c>
      <c r="B14" s="15"/>
      <c r="C14" s="15"/>
      <c r="D14" s="17"/>
      <c r="E14" s="20">
        <v>1500</v>
      </c>
      <c r="F14" s="24">
        <v>1500</v>
      </c>
      <c r="G14" s="34">
        <v>1500</v>
      </c>
      <c r="H14" s="15"/>
    </row>
    <row r="15" spans="1:8" ht="12.75">
      <c r="A15" s="15"/>
      <c r="B15" s="15"/>
      <c r="C15" s="15"/>
      <c r="D15" s="17"/>
      <c r="E15" s="20"/>
      <c r="F15" s="20"/>
      <c r="G15" s="34"/>
      <c r="H15" s="15"/>
    </row>
    <row r="16" spans="1:8" ht="12.75">
      <c r="A16" s="26" t="s">
        <v>45</v>
      </c>
      <c r="B16" s="15"/>
      <c r="C16" s="15"/>
      <c r="D16" s="17"/>
      <c r="E16" s="22">
        <v>15000</v>
      </c>
      <c r="F16" s="22">
        <v>15000</v>
      </c>
      <c r="G16" s="35">
        <v>15000</v>
      </c>
      <c r="H16" s="15"/>
    </row>
    <row r="17" spans="1:8" ht="12.75">
      <c r="A17" s="15"/>
      <c r="B17" s="15"/>
      <c r="C17" s="15"/>
      <c r="D17" s="17"/>
      <c r="E17" s="20"/>
      <c r="F17" s="20"/>
      <c r="G17" s="34"/>
      <c r="H17" s="15"/>
    </row>
    <row r="18" spans="1:8" ht="12.75">
      <c r="A18" s="27"/>
      <c r="B18" s="15"/>
      <c r="C18" s="15"/>
      <c r="D18" s="17"/>
      <c r="E18" s="20"/>
      <c r="F18" s="20"/>
      <c r="G18" s="34"/>
      <c r="H18" s="15"/>
    </row>
    <row r="19" spans="1:8" s="2" customFormat="1" ht="12.75">
      <c r="A19" s="16" t="s">
        <v>17</v>
      </c>
      <c r="B19" s="16"/>
      <c r="C19" s="16"/>
      <c r="D19" s="29"/>
      <c r="E19" s="21">
        <f>SUM(E10:E17)</f>
        <v>62000</v>
      </c>
      <c r="F19" s="21">
        <f>SUM(F10:F18)</f>
        <v>63000</v>
      </c>
      <c r="G19" s="36">
        <v>64000</v>
      </c>
      <c r="H19" s="16"/>
    </row>
    <row r="20" spans="1:8" ht="12.75">
      <c r="A20" s="15"/>
      <c r="B20" s="15"/>
      <c r="C20" s="15"/>
      <c r="D20" s="29"/>
      <c r="E20" s="20"/>
      <c r="F20" s="20"/>
      <c r="G20" s="34"/>
      <c r="H20" s="15"/>
    </row>
    <row r="21" spans="1:8" ht="12.75">
      <c r="A21" s="15"/>
      <c r="B21" s="15"/>
      <c r="C21" s="15"/>
      <c r="D21" s="26"/>
      <c r="E21" s="20"/>
      <c r="F21" s="20"/>
      <c r="G21" s="34"/>
      <c r="H21" s="15"/>
    </row>
    <row r="22" spans="1:8" ht="12.75">
      <c r="A22" s="15"/>
      <c r="B22" s="15"/>
      <c r="C22" s="15"/>
      <c r="D22" s="26"/>
      <c r="E22" s="20"/>
      <c r="F22" s="20"/>
      <c r="G22" s="34"/>
      <c r="H22" s="15"/>
    </row>
    <row r="23" spans="1:8" ht="12.75">
      <c r="A23" s="26" t="s">
        <v>6</v>
      </c>
      <c r="B23" s="15"/>
      <c r="C23" s="15"/>
      <c r="D23" s="17"/>
      <c r="E23" s="20">
        <v>43000</v>
      </c>
      <c r="F23" s="24">
        <v>44000</v>
      </c>
      <c r="G23" s="34">
        <v>45000</v>
      </c>
      <c r="H23" s="15"/>
    </row>
    <row r="24" spans="1:8" ht="12.75">
      <c r="A24" s="15"/>
      <c r="B24" s="15"/>
      <c r="C24" s="15"/>
      <c r="D24" s="17"/>
      <c r="E24" s="20"/>
      <c r="F24" s="20"/>
      <c r="G24" s="34"/>
      <c r="H24" s="15"/>
    </row>
    <row r="25" spans="1:8" ht="15">
      <c r="A25" s="26" t="s">
        <v>7</v>
      </c>
      <c r="B25" s="15"/>
      <c r="C25" s="15"/>
      <c r="D25" s="17"/>
      <c r="E25" s="22">
        <v>17280</v>
      </c>
      <c r="F25" s="33">
        <v>18082</v>
      </c>
      <c r="G25" s="35">
        <v>18310</v>
      </c>
      <c r="H25" s="32"/>
    </row>
    <row r="26" spans="1:8" ht="12.75">
      <c r="A26" s="15"/>
      <c r="B26" s="15"/>
      <c r="C26" s="15"/>
      <c r="D26" s="17"/>
      <c r="E26" s="20"/>
      <c r="F26" s="20"/>
      <c r="G26" s="34"/>
      <c r="H26" s="15"/>
    </row>
    <row r="27" spans="1:8" ht="12.75">
      <c r="A27" s="26" t="s">
        <v>5</v>
      </c>
      <c r="B27" s="15"/>
      <c r="C27" s="15"/>
      <c r="D27" s="17"/>
      <c r="E27" s="20">
        <v>1030</v>
      </c>
      <c r="F27" s="24">
        <v>228</v>
      </c>
      <c r="G27" s="34">
        <v>0</v>
      </c>
      <c r="H27" s="15"/>
    </row>
    <row r="28" spans="1:8" ht="12.75">
      <c r="A28" s="26"/>
      <c r="B28" s="15"/>
      <c r="C28" s="15"/>
      <c r="D28" s="17"/>
      <c r="E28" s="20"/>
      <c r="F28" s="24"/>
      <c r="G28" s="34"/>
      <c r="H28" s="15"/>
    </row>
    <row r="29" spans="1:9" ht="12.75">
      <c r="A29" s="15" t="s">
        <v>44</v>
      </c>
      <c r="B29" s="15"/>
      <c r="C29" s="15"/>
      <c r="D29" s="17"/>
      <c r="E29" s="20">
        <v>690</v>
      </c>
      <c r="F29" s="20">
        <v>690</v>
      </c>
      <c r="G29" s="34">
        <v>690</v>
      </c>
      <c r="H29" s="15"/>
      <c r="I29" s="19"/>
    </row>
    <row r="30" spans="1:9" ht="12.75">
      <c r="A30" s="15"/>
      <c r="B30" s="15"/>
      <c r="C30" s="15"/>
      <c r="D30" s="17"/>
      <c r="E30" s="20"/>
      <c r="F30" s="20"/>
      <c r="G30" s="34"/>
      <c r="H30" s="15"/>
      <c r="I30" s="19"/>
    </row>
    <row r="31" spans="1:8" s="2" customFormat="1" ht="12.75">
      <c r="A31" s="16" t="s">
        <v>18</v>
      </c>
      <c r="B31" s="16"/>
      <c r="C31" s="16"/>
      <c r="D31" s="29"/>
      <c r="E31" s="21">
        <f>SUM(E23:E29)</f>
        <v>62000</v>
      </c>
      <c r="F31" s="21">
        <f>SUM(F23:F29)</f>
        <v>63000</v>
      </c>
      <c r="G31" s="36">
        <f>SUM(G23:G30)</f>
        <v>64000</v>
      </c>
      <c r="H31" s="16"/>
    </row>
    <row r="32" spans="1:7" ht="12.75">
      <c r="A32" s="16"/>
      <c r="B32" s="16"/>
      <c r="C32" s="18"/>
      <c r="D32" s="15"/>
      <c r="E32" s="25"/>
      <c r="F32" s="25"/>
      <c r="G32" s="15"/>
    </row>
    <row r="33" spans="1:3" ht="12.75">
      <c r="A33" s="2"/>
      <c r="B33" s="2"/>
      <c r="C33" s="6"/>
    </row>
    <row r="34" ht="12.75">
      <c r="C34" s="3"/>
    </row>
    <row r="35" ht="12.75">
      <c r="C35" s="11"/>
    </row>
    <row r="36" ht="12.75">
      <c r="C36" s="11"/>
    </row>
    <row r="37" spans="2:3" ht="12.75">
      <c r="B37" s="12"/>
      <c r="C37" s="6"/>
    </row>
    <row r="38" ht="12.75">
      <c r="C38" s="3"/>
    </row>
    <row r="39" spans="1:3" ht="12.75">
      <c r="A39" s="10" t="s">
        <v>48</v>
      </c>
      <c r="C39" s="3"/>
    </row>
    <row r="40" spans="2:3" ht="12.75">
      <c r="B40" s="13"/>
      <c r="C40" s="3"/>
    </row>
    <row r="42" ht="12.75">
      <c r="C42" s="3"/>
    </row>
    <row r="43" ht="12.75">
      <c r="C43" s="3"/>
    </row>
    <row r="44" ht="12.75">
      <c r="C44" s="3"/>
    </row>
    <row r="47" ht="12.75">
      <c r="C47" s="3"/>
    </row>
    <row r="48" ht="12.75">
      <c r="C48" s="3"/>
    </row>
    <row r="49" ht="12.75">
      <c r="C49" s="3"/>
    </row>
    <row r="50" ht="12.75">
      <c r="C50" s="3"/>
    </row>
  </sheetData>
  <sheetProtection/>
  <printOptions/>
  <pageMargins left="0.5511811023622047" right="0.5511811023622047" top="0.3937007874015748" bottom="0.3937007874015748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PSÁRY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Kubalošová</dc:creator>
  <cp:keywords/>
  <dc:description/>
  <cp:lastModifiedBy>Nikola Alferyová</cp:lastModifiedBy>
  <cp:lastPrinted>2015-10-12T14:34:33Z</cp:lastPrinted>
  <dcterms:created xsi:type="dcterms:W3CDTF">2006-10-30T08:25:36Z</dcterms:created>
  <dcterms:modified xsi:type="dcterms:W3CDTF">2015-12-11T08:16:48Z</dcterms:modified>
  <cp:category/>
  <cp:version/>
  <cp:contentType/>
  <cp:contentStatus/>
</cp:coreProperties>
</file>