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62" activeTab="0"/>
  </bookViews>
  <sheets>
    <sheet name="List1" sheetId="1" r:id="rId1"/>
    <sheet name="List2" sheetId="2" r:id="rId2"/>
    <sheet name="List3" sheetId="3" r:id="rId3"/>
  </sheets>
  <definedNames>
    <definedName name="Excel_BuiltIn_Print_Area" localSheetId="0">'List1'!$A$1:$E$81</definedName>
    <definedName name="_xlnm.Print_Area" localSheetId="0">'List1'!$A$1:$E$82</definedName>
  </definedNames>
  <calcPr fullCalcOnLoad="1"/>
</workbook>
</file>

<file path=xl/sharedStrings.xml><?xml version="1.0" encoding="utf-8"?>
<sst xmlns="http://schemas.openxmlformats.org/spreadsheetml/2006/main" count="152" uniqueCount="89">
  <si>
    <t>Výsadba dřeviny s balem do předem vyhloubené jamky se zalitím (velikost balu přes 600 do 800mm); na rovině</t>
  </si>
  <si>
    <t xml:space="preserve">Hloubení jamek pro vysazování rostlin v hornině 1 až 4 s výměnou půdy na 50 % </t>
  </si>
  <si>
    <t>Pěstební substrát na 50% výměnu – objem díry =1/4  π d2  = 0,27 m3 z toho 50 % je 0,135 x 1 (počet děr) =0,135 m3</t>
  </si>
  <si>
    <t>Ukotvení dřeviny třemi a více kůly (délka kůlů přes 2 m do 3 m)</t>
  </si>
  <si>
    <t>CELKEM DĚTSKÉ HERNÍ PRVKY</t>
  </si>
  <si>
    <t>Osazení kůlů k dřevině s uvázáním (délky kůlů přes 2 m do 3 m)</t>
  </si>
  <si>
    <t>Cena kůlů k dřevinám délky do 2 m (3ks k jedné dřevině)</t>
  </si>
  <si>
    <t>Cena za úvazek (3 ks k jedné dřevině)</t>
  </si>
  <si>
    <t>Zhotovení obalu kmene v jedné vrstvě (na rovině nebo svahu do 1:5)</t>
  </si>
  <si>
    <t>Cena juty na zhotovení obalu</t>
  </si>
  <si>
    <t>Mulčování vysazených rostlin při tloušťce 10 cm (na rovině nebo svahu do 1:5)</t>
  </si>
  <si>
    <t>Cena mulčovací kůry (plocha mulče 1 m2 x vrtsva mulče 0,10 m = 0,1 m3)</t>
  </si>
  <si>
    <t>CELKEM MOBILIÁŘ</t>
  </si>
  <si>
    <t>Hloubení jamek pro vysazování rostlin v hornině 1 až 4 s výměnou půdy na 50 % v rovině</t>
  </si>
  <si>
    <t>Výsadba dřeviny s balem (přes 200 do 300 mm), včetně zalití</t>
  </si>
  <si>
    <t>Instalace mulčovací textílie včetně kotvení a materiálu</t>
  </si>
  <si>
    <t>Mulčování vysazených rostlin při tloušťce 10 cm (na svahu přes 1:2)</t>
  </si>
  <si>
    <t>cena za jednotku bez DPH</t>
  </si>
  <si>
    <t>cena celkem bez DPH</t>
  </si>
  <si>
    <t xml:space="preserve">DĚTSKÉ HERNÍ PRVKY </t>
  </si>
  <si>
    <t xml:space="preserve">MOBILIÁŘ </t>
  </si>
  <si>
    <t>DOPADOVÉ A ZPEVNĚNÉ PLOCHY</t>
  </si>
  <si>
    <t xml:space="preserve">CELKEM DOPADOVÉ A ZPEVNĚNÉ PLOCHY CELKEM </t>
  </si>
  <si>
    <t>SADOVÉ ÚPRAVY</t>
  </si>
  <si>
    <t>SADOVÉ ÚPRAVY CELKEM</t>
  </si>
  <si>
    <t>rozprostření praného kačírku, rozporstření po ploše a srovnání materiálu</t>
  </si>
  <si>
    <t>Rostlinný materiál</t>
  </si>
  <si>
    <t>Práce a ostatní materiály</t>
  </si>
  <si>
    <t xml:space="preserve">Práce a ostatní materiály - celkem </t>
  </si>
  <si>
    <t>Řez stromů výchovný (špičáky a keřové stromy do 4 m</t>
  </si>
  <si>
    <t>Cena mulčovací textíle včetně trnů ke kotvení pod kačírkové plochy</t>
  </si>
  <si>
    <t>CELKOVÉ NÁKLADY NA REALIZACI AKCE</t>
  </si>
  <si>
    <t>Pěstební substrát na 50% výměnu - objem díry = 1/4  π d2 v  = 0,0021 m3 z toho 50% je  0,0011 x 120 (počet děr) = 0,132 m3</t>
  </si>
  <si>
    <t>Catalpa bignonioides</t>
  </si>
  <si>
    <t>Caryopteris x clandonensis</t>
  </si>
  <si>
    <t>Cotoneaster dammeri 'Coral Beauty'</t>
  </si>
  <si>
    <t>Pinus mugo 'Humpy'</t>
  </si>
  <si>
    <t>Potentilla fruticosa</t>
  </si>
  <si>
    <t>Ribes sanguineum 'King Edvard VII.'</t>
  </si>
  <si>
    <t>Spiraea betulifolia</t>
  </si>
  <si>
    <t>Spiraea x bumalda 'Dart's Red'</t>
  </si>
  <si>
    <t>Spiraea x bumalda 'Goldflame'</t>
  </si>
  <si>
    <t>Spiraea japonica 'Golden Princess'</t>
  </si>
  <si>
    <t>Hedera helix</t>
  </si>
  <si>
    <t>Parthenocissus tricuspidata</t>
  </si>
  <si>
    <t xml:space="preserve">Lavandula  angustifolia </t>
  </si>
  <si>
    <t>ks</t>
  </si>
  <si>
    <t>l</t>
  </si>
  <si>
    <t>jednotka</t>
  </si>
  <si>
    <t>dřevěné víko + dřevěné obložení studny</t>
  </si>
  <si>
    <t>m2</t>
  </si>
  <si>
    <t>množství</t>
  </si>
  <si>
    <t>m3</t>
  </si>
  <si>
    <t>bm</t>
  </si>
  <si>
    <t>umělý trávník vč. materiálu ke kotvení  (čistá plocha trávníku bez prořezu - nutno počítat s prořezem)</t>
  </si>
  <si>
    <t xml:space="preserve">rozprostření podkladových vrstev pod umělý trávník - písek, hutnění a urovnání, položení prospustné geotextílie </t>
  </si>
  <si>
    <t xml:space="preserve">podkladové vrstvy pod umělý trávník - písek 5 cm,  propustná geotextílie vč. dovozu </t>
  </si>
  <si>
    <t>instalace umělého trávníku vč. kotvení a dovozu</t>
  </si>
  <si>
    <t>plošná úprava terénu před položením prospustné textílie</t>
  </si>
  <si>
    <t>prospustné geotextílie 150 g /m2</t>
  </si>
  <si>
    <t>instalace propustné geotextílie vč. Dovozu</t>
  </si>
  <si>
    <t>plošná úprava terénu před položením podkladových vrstev pod umělý trávník</t>
  </si>
  <si>
    <t>instalace betonového obrubníku, kotvení do betonového hrubku</t>
  </si>
  <si>
    <t>oblázkový povrch praný kačírek frakce 2 - 8 ve vrstvě 5 cm vč. dovozu</t>
  </si>
  <si>
    <t xml:space="preserve">pokládka betonové dlažby </t>
  </si>
  <si>
    <t xml:space="preserve">podkladové vrstvy pod betonovou dlažbu - kladecí vrstva 4 - 8, 30 mm; drcené kamenivo 8 -16, 50 mm;  drcené kamenivo 0 - 63, 100 mm; viz. ML11 vč. dovozu </t>
  </si>
  <si>
    <t xml:space="preserve">rozprostření a hutnění podkladových vrstev pod betonovou dlažbu </t>
  </si>
  <si>
    <t>ROSTLINNÝ MATERIÁL CELKEM</t>
  </si>
  <si>
    <t>Cena mulčovací kůry - výběr I. (plocha mulče 26 m2 x vrtsva mulče 0,10 m = 2,6 m3)</t>
  </si>
  <si>
    <t>výplň 4 truhlíků (drenáž - štěrk 0,1 m, filtrační textílie, zahradnický substrát + hydrogel + pomalu rozpustné hnojivo)</t>
  </si>
  <si>
    <t xml:space="preserve">Chemické odplevelení půdy před založením kultury nebo távníku o výměře přes 20m2 – postřikem na široko </t>
  </si>
  <si>
    <r>
      <t xml:space="preserve">Totalní herbicid (dávka 3 l/ha = 3 </t>
    </r>
    <r>
      <rPr>
        <sz val="10"/>
        <color indexed="8"/>
        <rFont val="Arial"/>
        <family val="2"/>
      </rPr>
      <t xml:space="preserve">x 0,0026 </t>
    </r>
    <r>
      <rPr>
        <sz val="10"/>
        <rFont val="Arial"/>
        <family val="2"/>
      </rPr>
      <t xml:space="preserve">= 0,0078 l) </t>
    </r>
  </si>
  <si>
    <t>Rozrušení půdy na hloubku přes 50 do 150 mm v rovině, vč. likvidace vyhrabáním odumřelých rostlin s odovzem hmoty</t>
  </si>
  <si>
    <r>
      <t xml:space="preserve">Písek do pískoviště 20 l </t>
    </r>
    <r>
      <rPr>
        <sz val="10"/>
        <rFont val="Arial"/>
        <family val="2"/>
      </rPr>
      <t>(včetně dopravy a instalace) viz. ML01</t>
    </r>
  </si>
  <si>
    <r>
      <t xml:space="preserve">Pískoviště šuplík </t>
    </r>
    <r>
      <rPr>
        <sz val="10"/>
        <rFont val="Arial"/>
        <family val="2"/>
      </rPr>
      <t>(včetně dopravy a kotvení) viz.ML01</t>
    </r>
  </si>
  <si>
    <r>
      <t>Houpačka kládovka</t>
    </r>
    <r>
      <rPr>
        <sz val="10"/>
        <rFont val="Arial"/>
        <family val="2"/>
      </rPr>
      <t xml:space="preserve"> (včetně dopravy a kotvení) viz.ML03</t>
    </r>
  </si>
  <si>
    <r>
      <t>Pružinové houpadlo</t>
    </r>
    <r>
      <rPr>
        <sz val="10"/>
        <rFont val="Arial"/>
        <family val="2"/>
      </rPr>
      <t xml:space="preserve"> koník (včetně dopravy a kotvení) viz.ML02</t>
    </r>
  </si>
  <si>
    <r>
      <t>Dřevěný kolotoč</t>
    </r>
    <r>
      <rPr>
        <sz val="10"/>
        <rFont val="Arial"/>
        <family val="2"/>
      </rPr>
      <t xml:space="preserve"> (včetně dopravy a kotvení) viz.ML04</t>
    </r>
  </si>
  <si>
    <t>odstranění stávajícího povrchu (písčitý povrch) pod herním prvkem 73 * 0,23 m, vč. odtěžení, odvoz a skládkování</t>
  </si>
  <si>
    <t>odstranění stávajícího povrchu (písčitý povrch) pod herním prvkem 69 * 0,3 m, vč. odtěžení, odvoz a skládkování</t>
  </si>
  <si>
    <t xml:space="preserve">odstranění stávajícího povrchu (převážně trávník) 142 * 0,1 m, vč. odtěžení, odvoz a skládkování </t>
  </si>
  <si>
    <t>betonová dlažba tl. 5 cm (čistá plocha dlažby bez prořezu - nutno počítat s prořezem) vč. dovozu viz. ML11</t>
  </si>
  <si>
    <t>betonový obrubníky tl. 5 cm, výška 200 mm, délka 500 mm vč. betonu k fixaci (čistá délka obrubníků bez prořezu - nutno počítat s prořezem) vč. dovozu viz. ML10</t>
  </si>
  <si>
    <t>dřevěný koš viz.ML08</t>
  </si>
  <si>
    <r>
      <t xml:space="preserve">dřevěná lavička </t>
    </r>
    <r>
      <rPr>
        <sz val="10"/>
        <rFont val="Arial"/>
        <family val="2"/>
      </rPr>
      <t>(včetně dopravy a kotvení) viz.ML06</t>
    </r>
  </si>
  <si>
    <r>
      <t xml:space="preserve">dřevěná lavička s područkami </t>
    </r>
    <r>
      <rPr>
        <sz val="10"/>
        <rFont val="Arial"/>
        <family val="2"/>
      </rPr>
      <t>(včetně dopravy a kotvení) viz.ML05</t>
    </r>
  </si>
  <si>
    <r>
      <t xml:space="preserve">dřevěný lavicový set se stolem </t>
    </r>
    <r>
      <rPr>
        <sz val="10"/>
        <rFont val="Arial"/>
        <family val="2"/>
      </rPr>
      <t>(včetně dopravy a kotvení) viz.ML07</t>
    </r>
  </si>
  <si>
    <t>Výkaz výměr "REVITALIZACE DĚTSKÉHO HŘIŠTĚ V OBCI PSÁRY"</t>
  </si>
  <si>
    <t>dřevěná pergola ( 4,6 x 5,73 m) s podbitím, krytina kanadský šindel (6,15 x 5,02 m) + 4 ks dřevěné truhlíky (d.1,0 x š. 0,5 x v. 0,6 m), ze sibiřského modřínu, povrchově ošetřené dřevo vč. dopravy a montáže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</si>
</sst>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&quot; Kč&quot;"/>
    <numFmt numFmtId="165" formatCode="#,##0.00\ [$Kč-405];[Red]\-#,##0.00\ [$Kč-405]"/>
    <numFmt numFmtId="166" formatCode="#,##0\ [$Kč-405];[Red]\-#,##0\ [$Kč-405]"/>
    <numFmt numFmtId="167" formatCode="0.0000"/>
    <numFmt numFmtId="168" formatCode="0.0"/>
  </numFmts>
  <fonts count="41"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23" fillId="0" borderId="0">
      <alignment/>
      <protection/>
    </xf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center"/>
    </xf>
    <xf numFmtId="165" fontId="0" fillId="33" borderId="0" xfId="0" applyNumberFormat="1" applyFont="1" applyFill="1" applyBorder="1" applyAlignment="1">
      <alignment horizontal="center"/>
    </xf>
    <xf numFmtId="166" fontId="1" fillId="33" borderId="0" xfId="0" applyNumberFormat="1" applyFont="1" applyFill="1" applyBorder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 wrapText="1"/>
    </xf>
    <xf numFmtId="165" fontId="0" fillId="0" borderId="0" xfId="0" applyNumberFormat="1" applyFont="1" applyFill="1" applyBorder="1" applyAlignment="1">
      <alignment horizontal="right" vertical="center" wrapText="1"/>
    </xf>
    <xf numFmtId="164" fontId="0" fillId="0" borderId="0" xfId="0" applyNumberFormat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166" fontId="0" fillId="0" borderId="0" xfId="0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/>
    </xf>
    <xf numFmtId="165" fontId="0" fillId="0" borderId="0" xfId="0" applyNumberFormat="1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 horizontal="center"/>
    </xf>
    <xf numFmtId="165" fontId="0" fillId="0" borderId="0" xfId="0" applyNumberFormat="1" applyFont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 horizontal="left"/>
    </xf>
    <xf numFmtId="166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1" fontId="0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167" fontId="0" fillId="0" borderId="0" xfId="0" applyNumberFormat="1" applyFont="1" applyFill="1" applyBorder="1" applyAlignment="1">
      <alignment horizontal="center" vertical="center" wrapText="1"/>
    </xf>
    <xf numFmtId="168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9" fontId="1" fillId="0" borderId="0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Fill="1" applyBorder="1" applyAlignment="1">
      <alignment horizontal="center" vertical="center" wrapText="1"/>
    </xf>
    <xf numFmtId="165" fontId="0" fillId="0" borderId="0" xfId="0" applyNumberFormat="1" applyFont="1" applyFill="1" applyBorder="1" applyAlignment="1">
      <alignment horizontal="center" vertical="center" wrapText="1"/>
    </xf>
    <xf numFmtId="166" fontId="1" fillId="0" borderId="0" xfId="0" applyNumberFormat="1" applyFont="1" applyFill="1" applyBorder="1" applyAlignment="1">
      <alignment horizontal="right" vertical="center" wrapText="1"/>
    </xf>
    <xf numFmtId="0" fontId="0" fillId="34" borderId="10" xfId="0" applyFill="1" applyBorder="1" applyAlignment="1">
      <alignment vertical="center" wrapText="1"/>
    </xf>
    <xf numFmtId="0" fontId="0" fillId="34" borderId="11" xfId="0" applyFill="1" applyBorder="1" applyAlignment="1">
      <alignment horizontal="center" vertical="center" wrapText="1"/>
    </xf>
    <xf numFmtId="0" fontId="0" fillId="34" borderId="12" xfId="0" applyFill="1" applyBorder="1" applyAlignment="1">
      <alignment horizontal="center" vertical="center" wrapText="1"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 horizontal="center"/>
    </xf>
    <xf numFmtId="164" fontId="0" fillId="34" borderId="14" xfId="0" applyNumberFormat="1" applyFill="1" applyBorder="1" applyAlignment="1">
      <alignment horizontal="center"/>
    </xf>
    <xf numFmtId="164" fontId="0" fillId="34" borderId="15" xfId="0" applyNumberFormat="1" applyFill="1" applyBorder="1" applyAlignment="1">
      <alignment horizontal="center"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 horizontal="center"/>
    </xf>
    <xf numFmtId="164" fontId="0" fillId="34" borderId="17" xfId="0" applyNumberFormat="1" applyFill="1" applyBorder="1" applyAlignment="1">
      <alignment horizontal="center"/>
    </xf>
    <xf numFmtId="164" fontId="1" fillId="34" borderId="18" xfId="0" applyNumberFormat="1" applyFont="1" applyFill="1" applyBorder="1" applyAlignment="1">
      <alignment horizontal="center"/>
    </xf>
    <xf numFmtId="0" fontId="0" fillId="34" borderId="13" xfId="0" applyFill="1" applyBorder="1" applyAlignment="1">
      <alignment horizontal="left"/>
    </xf>
    <xf numFmtId="0" fontId="0" fillId="34" borderId="14" xfId="0" applyFont="1" applyFill="1" applyBorder="1" applyAlignment="1">
      <alignment horizontal="center"/>
    </xf>
    <xf numFmtId="168" fontId="0" fillId="34" borderId="14" xfId="0" applyNumberFormat="1" applyFill="1" applyBorder="1" applyAlignment="1">
      <alignment horizontal="center"/>
    </xf>
    <xf numFmtId="0" fontId="0" fillId="35" borderId="13" xfId="0" applyFill="1" applyBorder="1" applyAlignment="1">
      <alignment horizontal="left"/>
    </xf>
    <xf numFmtId="168" fontId="0" fillId="35" borderId="14" xfId="0" applyNumberFormat="1" applyFill="1" applyBorder="1" applyAlignment="1">
      <alignment horizontal="center"/>
    </xf>
    <xf numFmtId="0" fontId="0" fillId="35" borderId="14" xfId="0" applyFont="1" applyFill="1" applyBorder="1" applyAlignment="1">
      <alignment horizontal="center"/>
    </xf>
    <xf numFmtId="164" fontId="0" fillId="35" borderId="14" xfId="0" applyNumberFormat="1" applyFill="1" applyBorder="1" applyAlignment="1">
      <alignment horizontal="center"/>
    </xf>
    <xf numFmtId="164" fontId="0" fillId="35" borderId="15" xfId="0" applyNumberFormat="1" applyFill="1" applyBorder="1" applyAlignment="1">
      <alignment horizontal="center"/>
    </xf>
    <xf numFmtId="0" fontId="0" fillId="35" borderId="13" xfId="0" applyFill="1" applyBorder="1" applyAlignment="1">
      <alignment/>
    </xf>
    <xf numFmtId="0" fontId="0" fillId="35" borderId="13" xfId="0" applyFill="1" applyBorder="1" applyAlignment="1">
      <alignment wrapText="1"/>
    </xf>
    <xf numFmtId="0" fontId="0" fillId="35" borderId="14" xfId="0" applyFill="1" applyBorder="1" applyAlignment="1">
      <alignment horizontal="center"/>
    </xf>
    <xf numFmtId="0" fontId="0" fillId="35" borderId="13" xfId="0" applyFill="1" applyBorder="1" applyAlignment="1">
      <alignment vertical="center" wrapText="1"/>
    </xf>
    <xf numFmtId="168" fontId="0" fillId="35" borderId="14" xfId="0" applyNumberFormat="1" applyFill="1" applyBorder="1" applyAlignment="1">
      <alignment horizontal="center" vertical="center"/>
    </xf>
    <xf numFmtId="0" fontId="0" fillId="35" borderId="14" xfId="0" applyFont="1" applyFill="1" applyBorder="1" applyAlignment="1">
      <alignment horizontal="center" vertical="center"/>
    </xf>
    <xf numFmtId="164" fontId="0" fillId="35" borderId="14" xfId="0" applyNumberFormat="1" applyFill="1" applyBorder="1" applyAlignment="1">
      <alignment horizontal="center" vertical="center"/>
    </xf>
    <xf numFmtId="164" fontId="0" fillId="35" borderId="15" xfId="0" applyNumberFormat="1" applyFill="1" applyBorder="1" applyAlignment="1">
      <alignment horizontal="center" vertical="center"/>
    </xf>
    <xf numFmtId="0" fontId="0" fillId="35" borderId="16" xfId="0" applyFill="1" applyBorder="1" applyAlignment="1">
      <alignment/>
    </xf>
    <xf numFmtId="168" fontId="0" fillId="35" borderId="17" xfId="0" applyNumberFormat="1" applyFill="1" applyBorder="1" applyAlignment="1">
      <alignment horizontal="center"/>
    </xf>
    <xf numFmtId="0" fontId="0" fillId="35" borderId="17" xfId="0" applyFont="1" applyFill="1" applyBorder="1" applyAlignment="1">
      <alignment horizontal="center"/>
    </xf>
    <xf numFmtId="164" fontId="0" fillId="35" borderId="17" xfId="0" applyNumberFormat="1" applyFill="1" applyBorder="1" applyAlignment="1">
      <alignment horizontal="center"/>
    </xf>
    <xf numFmtId="164" fontId="1" fillId="35" borderId="14" xfId="0" applyNumberFormat="1" applyFont="1" applyFill="1" applyBorder="1" applyAlignment="1">
      <alignment horizontal="center"/>
    </xf>
    <xf numFmtId="49" fontId="40" fillId="35" borderId="13" xfId="46" applyNumberFormat="1" applyFont="1" applyFill="1" applyBorder="1">
      <alignment/>
      <protection/>
    </xf>
    <xf numFmtId="0" fontId="40" fillId="35" borderId="14" xfId="46" applyNumberFormat="1" applyFont="1" applyFill="1" applyBorder="1" applyAlignment="1">
      <alignment horizontal="center"/>
      <protection/>
    </xf>
    <xf numFmtId="164" fontId="1" fillId="35" borderId="15" xfId="0" applyNumberFormat="1" applyFont="1" applyFill="1" applyBorder="1" applyAlignment="1">
      <alignment horizontal="center"/>
    </xf>
    <xf numFmtId="0" fontId="0" fillId="35" borderId="13" xfId="0" applyFont="1" applyFill="1" applyBorder="1" applyAlignment="1">
      <alignment horizontal="left"/>
    </xf>
    <xf numFmtId="0" fontId="0" fillId="35" borderId="13" xfId="0" applyFont="1" applyFill="1" applyBorder="1" applyAlignment="1">
      <alignment horizontal="left" vertical="center" wrapText="1"/>
    </xf>
    <xf numFmtId="0" fontId="0" fillId="35" borderId="14" xfId="0" applyFill="1" applyBorder="1" applyAlignment="1">
      <alignment horizontal="center" vertical="center"/>
    </xf>
    <xf numFmtId="0" fontId="0" fillId="35" borderId="14" xfId="0" applyFont="1" applyFill="1" applyBorder="1" applyAlignment="1">
      <alignment vertical="center" wrapText="1"/>
    </xf>
    <xf numFmtId="168" fontId="0" fillId="35" borderId="14" xfId="0" applyNumberFormat="1" applyFont="1" applyFill="1" applyBorder="1" applyAlignment="1">
      <alignment horizontal="center" vertical="center" wrapText="1"/>
    </xf>
    <xf numFmtId="0" fontId="0" fillId="35" borderId="14" xfId="0" applyFill="1" applyBorder="1" applyAlignment="1">
      <alignment/>
    </xf>
    <xf numFmtId="167" fontId="0" fillId="35" borderId="14" xfId="0" applyNumberFormat="1" applyFont="1" applyFill="1" applyBorder="1" applyAlignment="1">
      <alignment horizontal="center" vertical="center" wrapText="1"/>
    </xf>
    <xf numFmtId="0" fontId="0" fillId="35" borderId="14" xfId="0" applyFill="1" applyBorder="1" applyAlignment="1">
      <alignment vertical="center" wrapText="1"/>
    </xf>
    <xf numFmtId="0" fontId="0" fillId="35" borderId="14" xfId="0" applyFont="1" applyFill="1" applyBorder="1" applyAlignment="1">
      <alignment horizontal="center" vertical="center" wrapText="1"/>
    </xf>
    <xf numFmtId="0" fontId="0" fillId="35" borderId="14" xfId="0" applyFill="1" applyBorder="1" applyAlignment="1">
      <alignment horizontal="center" vertical="center" wrapText="1"/>
    </xf>
    <xf numFmtId="0" fontId="0" fillId="35" borderId="16" xfId="0" applyFill="1" applyBorder="1" applyAlignment="1">
      <alignment horizontal="left"/>
    </xf>
    <xf numFmtId="0" fontId="0" fillId="35" borderId="17" xfId="0" applyFill="1" applyBorder="1" applyAlignment="1">
      <alignment horizontal="center"/>
    </xf>
    <xf numFmtId="0" fontId="0" fillId="35" borderId="19" xfId="0" applyFont="1" applyFill="1" applyBorder="1" applyAlignment="1">
      <alignment/>
    </xf>
    <xf numFmtId="164" fontId="4" fillId="35" borderId="20" xfId="0" applyNumberFormat="1" applyFont="1" applyFill="1" applyBorder="1" applyAlignment="1">
      <alignment horizontal="center"/>
    </xf>
    <xf numFmtId="164" fontId="0" fillId="35" borderId="14" xfId="0" applyNumberFormat="1" applyFont="1" applyFill="1" applyBorder="1" applyAlignment="1">
      <alignment horizontal="center"/>
    </xf>
    <xf numFmtId="164" fontId="0" fillId="35" borderId="15" xfId="0" applyNumberFormat="1" applyFont="1" applyFill="1" applyBorder="1" applyAlignment="1">
      <alignment horizontal="center"/>
    </xf>
    <xf numFmtId="0" fontId="5" fillId="35" borderId="21" xfId="0" applyFont="1" applyFill="1" applyBorder="1" applyAlignment="1">
      <alignment horizontal="center"/>
    </xf>
    <xf numFmtId="0" fontId="5" fillId="35" borderId="22" xfId="0" applyFont="1" applyFill="1" applyBorder="1" applyAlignment="1">
      <alignment horizontal="center"/>
    </xf>
    <xf numFmtId="0" fontId="5" fillId="35" borderId="23" xfId="0" applyFont="1" applyFill="1" applyBorder="1" applyAlignment="1">
      <alignment horizontal="center"/>
    </xf>
    <xf numFmtId="0" fontId="1" fillId="35" borderId="21" xfId="0" applyFont="1" applyFill="1" applyBorder="1" applyAlignment="1">
      <alignment horizontal="left"/>
    </xf>
    <xf numFmtId="0" fontId="1" fillId="35" borderId="22" xfId="0" applyFont="1" applyFill="1" applyBorder="1" applyAlignment="1">
      <alignment horizontal="left"/>
    </xf>
    <xf numFmtId="0" fontId="1" fillId="35" borderId="24" xfId="0" applyFont="1" applyFill="1" applyBorder="1" applyAlignment="1">
      <alignment horizontal="left"/>
    </xf>
    <xf numFmtId="0" fontId="4" fillId="0" borderId="0" xfId="0" applyFont="1" applyAlignment="1">
      <alignment horizontal="center" vertical="center"/>
    </xf>
    <xf numFmtId="0" fontId="1" fillId="34" borderId="13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1" fillId="34" borderId="15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/>
    </xf>
    <xf numFmtId="0" fontId="0" fillId="0" borderId="0" xfId="0" applyFont="1" applyBorder="1" applyAlignment="1">
      <alignment wrapText="1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35" borderId="16" xfId="0" applyFont="1" applyFill="1" applyBorder="1" applyAlignment="1">
      <alignment horizontal="center"/>
    </xf>
    <xf numFmtId="0" fontId="0" fillId="35" borderId="17" xfId="0" applyFont="1" applyFill="1" applyBorder="1" applyAlignment="1">
      <alignment horizontal="center"/>
    </xf>
    <xf numFmtId="0" fontId="4" fillId="35" borderId="25" xfId="0" applyFont="1" applyFill="1" applyBorder="1" applyAlignment="1">
      <alignment horizontal="left"/>
    </xf>
    <xf numFmtId="0" fontId="4" fillId="35" borderId="26" xfId="0" applyFont="1" applyFill="1" applyBorder="1" applyAlignment="1">
      <alignment horizontal="left"/>
    </xf>
    <xf numFmtId="0" fontId="4" fillId="35" borderId="27" xfId="0" applyFont="1" applyFill="1" applyBorder="1" applyAlignment="1">
      <alignment horizontal="left"/>
    </xf>
    <xf numFmtId="0" fontId="1" fillId="33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 vertical="center" wrapText="1"/>
    </xf>
    <xf numFmtId="0" fontId="1" fillId="35" borderId="14" xfId="0" applyFont="1" applyFill="1" applyBorder="1" applyAlignment="1">
      <alignment horizontal="left"/>
    </xf>
    <xf numFmtId="0" fontId="1" fillId="35" borderId="13" xfId="0" applyFont="1" applyFill="1" applyBorder="1" applyAlignment="1">
      <alignment horizontal="center"/>
    </xf>
    <xf numFmtId="0" fontId="1" fillId="35" borderId="14" xfId="0" applyFont="1" applyFill="1" applyBorder="1" applyAlignment="1">
      <alignment horizontal="center"/>
    </xf>
    <xf numFmtId="0" fontId="1" fillId="35" borderId="15" xfId="0" applyFont="1" applyFill="1" applyBorder="1" applyAlignment="1">
      <alignment horizontal="center"/>
    </xf>
    <xf numFmtId="2" fontId="0" fillId="35" borderId="13" xfId="0" applyNumberFormat="1" applyFill="1" applyBorder="1" applyAlignment="1">
      <alignment vertical="center" wrapText="1"/>
    </xf>
    <xf numFmtId="164" fontId="0" fillId="35" borderId="14" xfId="0" applyNumberFormat="1" applyFont="1" applyFill="1" applyBorder="1" applyAlignment="1">
      <alignment horizontal="center" vertical="center"/>
    </xf>
    <xf numFmtId="164" fontId="0" fillId="35" borderId="15" xfId="0" applyNumberFormat="1" applyFont="1" applyFill="1" applyBorder="1" applyAlignment="1">
      <alignment horizontal="center" vertical="center"/>
    </xf>
    <xf numFmtId="164" fontId="1" fillId="35" borderId="18" xfId="0" applyNumberFormat="1" applyFont="1" applyFill="1" applyBorder="1" applyAlignment="1">
      <alignment horizontal="center"/>
    </xf>
    <xf numFmtId="0" fontId="0" fillId="36" borderId="0" xfId="0" applyFill="1" applyBorder="1" applyAlignment="1">
      <alignment horizontal="center"/>
    </xf>
    <xf numFmtId="0" fontId="0" fillId="36" borderId="0" xfId="0" applyFill="1" applyBorder="1" applyAlignment="1">
      <alignment/>
    </xf>
    <xf numFmtId="0" fontId="0" fillId="36" borderId="0" xfId="0" applyFont="1" applyFill="1" applyBorder="1" applyAlignment="1">
      <alignment wrapText="1"/>
    </xf>
    <xf numFmtId="0" fontId="0" fillId="36" borderId="0" xfId="0" applyFont="1" applyFill="1" applyBorder="1" applyAlignment="1">
      <alignment horizontal="center"/>
    </xf>
    <xf numFmtId="165" fontId="0" fillId="36" borderId="0" xfId="0" applyNumberFormat="1" applyFont="1" applyFill="1" applyBorder="1" applyAlignment="1">
      <alignment horizontal="right"/>
    </xf>
    <xf numFmtId="166" fontId="0" fillId="36" borderId="0" xfId="0" applyNumberFormat="1" applyFont="1" applyFill="1" applyBorder="1" applyAlignment="1">
      <alignment/>
    </xf>
    <xf numFmtId="0" fontId="0" fillId="36" borderId="0" xfId="0" applyFill="1" applyAlignment="1">
      <alignment/>
    </xf>
    <xf numFmtId="0" fontId="0" fillId="36" borderId="0" xfId="0" applyFill="1" applyBorder="1" applyAlignment="1">
      <alignment horizontal="center" vertical="center" wrapText="1"/>
    </xf>
    <xf numFmtId="0" fontId="0" fillId="36" borderId="0" xfId="0" applyFill="1" applyBorder="1" applyAlignment="1">
      <alignment vertical="center" wrapText="1"/>
    </xf>
    <xf numFmtId="0" fontId="2" fillId="36" borderId="0" xfId="0" applyFont="1" applyFill="1" applyBorder="1" applyAlignment="1">
      <alignment horizontal="center" vertical="center" wrapText="1"/>
    </xf>
    <xf numFmtId="0" fontId="0" fillId="36" borderId="0" xfId="0" applyFont="1" applyFill="1" applyBorder="1" applyAlignment="1">
      <alignment vertical="center" wrapText="1"/>
    </xf>
    <xf numFmtId="0" fontId="0" fillId="36" borderId="0" xfId="0" applyFont="1" applyFill="1" applyBorder="1" applyAlignment="1">
      <alignment horizontal="center" vertical="center" wrapText="1"/>
    </xf>
    <xf numFmtId="165" fontId="0" fillId="36" borderId="0" xfId="0" applyNumberFormat="1" applyFont="1" applyFill="1" applyBorder="1" applyAlignment="1">
      <alignment horizontal="right" vertical="center" wrapText="1"/>
    </xf>
    <xf numFmtId="166" fontId="0" fillId="36" borderId="0" xfId="0" applyNumberFormat="1" applyFont="1" applyFill="1" applyBorder="1" applyAlignment="1">
      <alignment vertical="center" wrapText="1"/>
    </xf>
    <xf numFmtId="0" fontId="0" fillId="36" borderId="0" xfId="0" applyFill="1" applyAlignment="1">
      <alignment vertical="center" wrapText="1"/>
    </xf>
    <xf numFmtId="0" fontId="2" fillId="36" borderId="0" xfId="0" applyFont="1" applyFill="1" applyBorder="1" applyAlignment="1">
      <alignment horizontal="center"/>
    </xf>
    <xf numFmtId="0" fontId="0" fillId="36" borderId="0" xfId="0" applyFont="1" applyFill="1" applyBorder="1" applyAlignment="1">
      <alignment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3"/>
  <sheetViews>
    <sheetView tabSelected="1" zoomScalePageLayoutView="0" workbookViewId="0" topLeftCell="A1">
      <selection activeCell="A21" sqref="A21"/>
    </sheetView>
  </sheetViews>
  <sheetFormatPr defaultColWidth="11.57421875" defaultRowHeight="12.75" customHeight="1"/>
  <cols>
    <col min="1" max="1" width="100.421875" style="0" customWidth="1"/>
    <col min="2" max="2" width="11.7109375" style="1" customWidth="1"/>
    <col min="3" max="3" width="8.28125" style="1" customWidth="1"/>
    <col min="4" max="4" width="16.00390625" style="1" customWidth="1"/>
    <col min="5" max="5" width="13.8515625" style="1" customWidth="1"/>
    <col min="6" max="6" width="17.00390625" style="1" customWidth="1"/>
    <col min="7" max="7" width="11.57421875" style="0" customWidth="1"/>
    <col min="8" max="8" width="22.7109375" style="1" customWidth="1"/>
    <col min="9" max="9" width="11.57421875" style="0" customWidth="1"/>
    <col min="10" max="10" width="47.7109375" style="0" customWidth="1"/>
  </cols>
  <sheetData>
    <row r="1" spans="1:5" ht="33" customHeight="1" thickBot="1">
      <c r="A1" s="99" t="s">
        <v>87</v>
      </c>
      <c r="B1" s="99"/>
      <c r="C1" s="99"/>
      <c r="D1" s="99"/>
      <c r="E1" s="99"/>
    </row>
    <row r="2" spans="1:14" s="4" customFormat="1" ht="25.5">
      <c r="A2" s="42"/>
      <c r="B2" s="43" t="s">
        <v>51</v>
      </c>
      <c r="C2" s="43" t="s">
        <v>48</v>
      </c>
      <c r="D2" s="43" t="s">
        <v>17</v>
      </c>
      <c r="E2" s="44" t="s">
        <v>18</v>
      </c>
      <c r="F2" s="10"/>
      <c r="G2" s="11"/>
      <c r="H2" s="10"/>
      <c r="I2" s="11"/>
      <c r="J2" s="11"/>
      <c r="K2" s="11"/>
      <c r="L2" s="11"/>
      <c r="M2" s="11"/>
      <c r="N2" s="11"/>
    </row>
    <row r="3" spans="1:14" ht="12.75">
      <c r="A3" s="100" t="s">
        <v>19</v>
      </c>
      <c r="B3" s="101"/>
      <c r="C3" s="101"/>
      <c r="D3" s="101"/>
      <c r="E3" s="102"/>
      <c r="F3" s="12"/>
      <c r="G3" s="13"/>
      <c r="H3" s="12"/>
      <c r="I3" s="104"/>
      <c r="J3" s="104"/>
      <c r="K3" s="104"/>
      <c r="L3" s="104"/>
      <c r="M3" s="104"/>
      <c r="N3" s="104"/>
    </row>
    <row r="4" spans="1:14" ht="12.75">
      <c r="A4" s="45" t="s">
        <v>77</v>
      </c>
      <c r="B4" s="46">
        <v>1</v>
      </c>
      <c r="C4" s="46" t="s">
        <v>46</v>
      </c>
      <c r="D4" s="47">
        <v>0</v>
      </c>
      <c r="E4" s="48">
        <f>SUM(D4*B4)</f>
        <v>0</v>
      </c>
      <c r="F4" s="12"/>
      <c r="G4" s="13"/>
      <c r="H4" s="15"/>
      <c r="I4" s="105"/>
      <c r="J4" s="105"/>
      <c r="K4" s="17"/>
      <c r="L4" s="18"/>
      <c r="M4" s="19"/>
      <c r="N4" s="20"/>
    </row>
    <row r="5" spans="1:14" ht="12.75" customHeight="1">
      <c r="A5" s="45" t="s">
        <v>76</v>
      </c>
      <c r="B5" s="46">
        <v>1</v>
      </c>
      <c r="C5" s="46" t="s">
        <v>46</v>
      </c>
      <c r="D5" s="47">
        <v>0</v>
      </c>
      <c r="E5" s="48">
        <f>SUM(D5*B5)</f>
        <v>0</v>
      </c>
      <c r="F5" s="12"/>
      <c r="G5" s="13"/>
      <c r="H5" s="15"/>
      <c r="I5" s="106"/>
      <c r="J5" s="106"/>
      <c r="K5" s="21"/>
      <c r="L5" s="18"/>
      <c r="M5" s="19"/>
      <c r="N5" s="22"/>
    </row>
    <row r="6" spans="1:14" ht="12.75">
      <c r="A6" s="45" t="s">
        <v>75</v>
      </c>
      <c r="B6" s="46">
        <v>1</v>
      </c>
      <c r="C6" s="46" t="s">
        <v>46</v>
      </c>
      <c r="D6" s="47">
        <v>0</v>
      </c>
      <c r="E6" s="48">
        <f>SUM(D6*B6)</f>
        <v>0</v>
      </c>
      <c r="F6" s="12"/>
      <c r="G6" s="13"/>
      <c r="H6" s="15"/>
      <c r="I6" s="107"/>
      <c r="J6" s="107"/>
      <c r="K6" s="23"/>
      <c r="L6" s="23"/>
      <c r="M6" s="24"/>
      <c r="N6" s="25"/>
    </row>
    <row r="7" spans="1:14" ht="12.75" customHeight="1">
      <c r="A7" s="45" t="s">
        <v>74</v>
      </c>
      <c r="B7" s="46">
        <v>1</v>
      </c>
      <c r="C7" s="46" t="s">
        <v>46</v>
      </c>
      <c r="D7" s="47">
        <v>0</v>
      </c>
      <c r="E7" s="48">
        <f>SUM(D7*B7)</f>
        <v>0</v>
      </c>
      <c r="F7" s="12"/>
      <c r="G7" s="13"/>
      <c r="H7" s="15"/>
      <c r="I7" s="106"/>
      <c r="J7" s="106"/>
      <c r="K7" s="21"/>
      <c r="L7" s="21"/>
      <c r="M7" s="19"/>
      <c r="N7" s="22"/>
    </row>
    <row r="8" spans="1:14" ht="12.75" customHeight="1">
      <c r="A8" s="49" t="s">
        <v>73</v>
      </c>
      <c r="B8" s="50">
        <v>20</v>
      </c>
      <c r="C8" s="50" t="s">
        <v>47</v>
      </c>
      <c r="D8" s="51">
        <v>0</v>
      </c>
      <c r="E8" s="48">
        <f>SUM(D8*B8)</f>
        <v>0</v>
      </c>
      <c r="F8" s="12"/>
      <c r="G8" s="13"/>
      <c r="H8" s="15"/>
      <c r="I8" s="108"/>
      <c r="J8" s="108"/>
      <c r="K8" s="23"/>
      <c r="L8" s="26"/>
      <c r="M8" s="27"/>
      <c r="N8" s="25"/>
    </row>
    <row r="9" spans="1:14" ht="12.75" customHeight="1">
      <c r="A9" s="103" t="s">
        <v>4</v>
      </c>
      <c r="B9" s="103"/>
      <c r="C9" s="103"/>
      <c r="D9" s="103"/>
      <c r="E9" s="52">
        <f>SUM(E4:E8)</f>
        <v>0</v>
      </c>
      <c r="F9" s="12"/>
      <c r="G9" s="13"/>
      <c r="H9" s="12"/>
      <c r="I9" s="110"/>
      <c r="J9" s="110"/>
      <c r="K9" s="23"/>
      <c r="L9" s="26"/>
      <c r="M9" s="27"/>
      <c r="N9" s="25"/>
    </row>
    <row r="10" spans="1:14" s="133" customFormat="1" ht="12.75" customHeight="1">
      <c r="A10" s="120" t="s">
        <v>20</v>
      </c>
      <c r="B10" s="121"/>
      <c r="C10" s="121"/>
      <c r="D10" s="121"/>
      <c r="E10" s="122"/>
      <c r="F10" s="127"/>
      <c r="G10" s="128"/>
      <c r="H10" s="127"/>
      <c r="I10" s="129"/>
      <c r="J10" s="129"/>
      <c r="K10" s="130"/>
      <c r="L10" s="130"/>
      <c r="M10" s="131"/>
      <c r="N10" s="132"/>
    </row>
    <row r="11" spans="1:14" s="141" customFormat="1" ht="25.5">
      <c r="A11" s="123" t="s">
        <v>88</v>
      </c>
      <c r="B11" s="85">
        <v>1</v>
      </c>
      <c r="C11" s="85" t="s">
        <v>46</v>
      </c>
      <c r="D11" s="124">
        <v>0</v>
      </c>
      <c r="E11" s="125">
        <f aca="true" t="shared" si="0" ref="E11:E17">SUM(D11*B11)</f>
        <v>0</v>
      </c>
      <c r="F11" s="134"/>
      <c r="G11" s="135"/>
      <c r="H11" s="136"/>
      <c r="I11" s="137"/>
      <c r="J11" s="137"/>
      <c r="K11" s="138"/>
      <c r="L11" s="138"/>
      <c r="M11" s="139"/>
      <c r="N11" s="140"/>
    </row>
    <row r="12" spans="1:14" s="141" customFormat="1" ht="12.75">
      <c r="A12" s="123" t="s">
        <v>69</v>
      </c>
      <c r="B12" s="85">
        <v>1.2</v>
      </c>
      <c r="C12" s="86" t="s">
        <v>52</v>
      </c>
      <c r="D12" s="124">
        <v>0</v>
      </c>
      <c r="E12" s="125">
        <f t="shared" si="0"/>
        <v>0</v>
      </c>
      <c r="F12" s="134"/>
      <c r="G12" s="135"/>
      <c r="H12" s="136"/>
      <c r="I12" s="137"/>
      <c r="J12" s="137"/>
      <c r="K12" s="138"/>
      <c r="L12" s="138"/>
      <c r="M12" s="139"/>
      <c r="N12" s="140"/>
    </row>
    <row r="13" spans="1:14" s="133" customFormat="1" ht="12.75" customHeight="1">
      <c r="A13" s="61" t="s">
        <v>85</v>
      </c>
      <c r="B13" s="63">
        <v>1</v>
      </c>
      <c r="C13" s="63" t="s">
        <v>46</v>
      </c>
      <c r="D13" s="59">
        <v>0</v>
      </c>
      <c r="E13" s="60">
        <f t="shared" si="0"/>
        <v>0</v>
      </c>
      <c r="F13" s="127"/>
      <c r="G13" s="128"/>
      <c r="H13" s="142"/>
      <c r="I13" s="129"/>
      <c r="J13" s="129"/>
      <c r="K13" s="130"/>
      <c r="L13" s="130"/>
      <c r="M13" s="131"/>
      <c r="N13" s="132"/>
    </row>
    <row r="14" spans="1:14" s="133" customFormat="1" ht="12.75">
      <c r="A14" s="61" t="s">
        <v>84</v>
      </c>
      <c r="B14" s="63">
        <v>1</v>
      </c>
      <c r="C14" s="63" t="s">
        <v>46</v>
      </c>
      <c r="D14" s="59">
        <v>0</v>
      </c>
      <c r="E14" s="60">
        <f t="shared" si="0"/>
        <v>0</v>
      </c>
      <c r="F14" s="127"/>
      <c r="G14" s="128"/>
      <c r="H14" s="142"/>
      <c r="I14" s="143"/>
      <c r="J14" s="143"/>
      <c r="K14" s="130"/>
      <c r="L14" s="130"/>
      <c r="M14" s="131"/>
      <c r="N14" s="132"/>
    </row>
    <row r="15" spans="1:14" s="133" customFormat="1" ht="12.75" customHeight="1">
      <c r="A15" s="61" t="s">
        <v>86</v>
      </c>
      <c r="B15" s="63">
        <v>2</v>
      </c>
      <c r="C15" s="63" t="s">
        <v>46</v>
      </c>
      <c r="D15" s="59">
        <v>0</v>
      </c>
      <c r="E15" s="60">
        <f t="shared" si="0"/>
        <v>0</v>
      </c>
      <c r="F15" s="127"/>
      <c r="G15" s="128"/>
      <c r="H15" s="142"/>
      <c r="I15" s="143"/>
      <c r="J15" s="143"/>
      <c r="K15" s="130"/>
      <c r="L15" s="130"/>
      <c r="M15" s="131"/>
      <c r="N15" s="132"/>
    </row>
    <row r="16" spans="1:14" s="133" customFormat="1" ht="12.75">
      <c r="A16" s="61" t="s">
        <v>83</v>
      </c>
      <c r="B16" s="63">
        <v>3</v>
      </c>
      <c r="C16" s="63" t="s">
        <v>46</v>
      </c>
      <c r="D16" s="59">
        <v>0</v>
      </c>
      <c r="E16" s="60">
        <f t="shared" si="0"/>
        <v>0</v>
      </c>
      <c r="F16" s="127"/>
      <c r="G16" s="128"/>
      <c r="H16" s="142"/>
      <c r="I16" s="143"/>
      <c r="J16" s="143"/>
      <c r="K16" s="130"/>
      <c r="L16" s="130"/>
      <c r="M16" s="131"/>
      <c r="N16" s="132"/>
    </row>
    <row r="17" spans="1:14" s="133" customFormat="1" ht="12.75">
      <c r="A17" s="69" t="s">
        <v>49</v>
      </c>
      <c r="B17" s="88">
        <v>1</v>
      </c>
      <c r="C17" s="88" t="s">
        <v>46</v>
      </c>
      <c r="D17" s="72">
        <v>0</v>
      </c>
      <c r="E17" s="60">
        <f t="shared" si="0"/>
        <v>0</v>
      </c>
      <c r="F17" s="127"/>
      <c r="G17" s="128"/>
      <c r="H17" s="142"/>
      <c r="I17" s="143"/>
      <c r="J17" s="143"/>
      <c r="K17" s="130"/>
      <c r="L17" s="130"/>
      <c r="M17" s="131"/>
      <c r="N17" s="132"/>
    </row>
    <row r="18" spans="1:14" s="133" customFormat="1" ht="12.75">
      <c r="A18" s="119" t="s">
        <v>12</v>
      </c>
      <c r="B18" s="119"/>
      <c r="C18" s="119"/>
      <c r="D18" s="119"/>
      <c r="E18" s="126">
        <f>SUM(E11:E17)</f>
        <v>0</v>
      </c>
      <c r="F18" s="127"/>
      <c r="G18" s="128"/>
      <c r="H18" s="127"/>
      <c r="I18" s="143"/>
      <c r="J18" s="143"/>
      <c r="K18" s="130"/>
      <c r="L18" s="130"/>
      <c r="M18" s="131"/>
      <c r="N18" s="132"/>
    </row>
    <row r="19" spans="1:14" ht="12.75">
      <c r="A19" s="100" t="s">
        <v>21</v>
      </c>
      <c r="B19" s="101"/>
      <c r="C19" s="101"/>
      <c r="D19" s="101"/>
      <c r="E19" s="102"/>
      <c r="F19" s="12"/>
      <c r="G19" s="13"/>
      <c r="H19" s="12"/>
      <c r="I19" s="117"/>
      <c r="J19" s="117"/>
      <c r="K19" s="7"/>
      <c r="L19" s="7"/>
      <c r="M19" s="8"/>
      <c r="N19" s="9"/>
    </row>
    <row r="20" spans="1:14" ht="12.75">
      <c r="A20" s="53" t="s">
        <v>79</v>
      </c>
      <c r="B20" s="54">
        <v>20.7</v>
      </c>
      <c r="C20" s="46" t="s">
        <v>52</v>
      </c>
      <c r="D20" s="47">
        <v>0</v>
      </c>
      <c r="E20" s="48">
        <f>SUM(D20*B20)</f>
        <v>0</v>
      </c>
      <c r="F20" s="12"/>
      <c r="G20" s="13"/>
      <c r="H20" s="12"/>
      <c r="I20" s="6"/>
      <c r="J20" s="6"/>
      <c r="K20" s="7"/>
      <c r="L20" s="7"/>
      <c r="M20" s="8"/>
      <c r="N20" s="9"/>
    </row>
    <row r="21" spans="1:14" ht="12.75">
      <c r="A21" s="53" t="s">
        <v>58</v>
      </c>
      <c r="B21" s="55">
        <v>69</v>
      </c>
      <c r="C21" s="54" t="s">
        <v>50</v>
      </c>
      <c r="D21" s="47">
        <v>0</v>
      </c>
      <c r="E21" s="48">
        <f aca="true" t="shared" si="1" ref="E21:E39">SUM(D21*B21)</f>
        <v>0</v>
      </c>
      <c r="F21" s="12"/>
      <c r="G21" s="13"/>
      <c r="H21" s="12"/>
      <c r="I21" s="6"/>
      <c r="J21" s="6"/>
      <c r="K21" s="7"/>
      <c r="L21" s="7"/>
      <c r="M21" s="8"/>
      <c r="N21" s="9"/>
    </row>
    <row r="22" spans="1:14" ht="12.75">
      <c r="A22" s="53" t="s">
        <v>59</v>
      </c>
      <c r="B22" s="55">
        <v>69</v>
      </c>
      <c r="C22" s="54" t="s">
        <v>50</v>
      </c>
      <c r="D22" s="47">
        <v>0</v>
      </c>
      <c r="E22" s="48">
        <f t="shared" si="1"/>
        <v>0</v>
      </c>
      <c r="F22" s="12"/>
      <c r="G22" s="13"/>
      <c r="H22" s="12"/>
      <c r="I22" s="6"/>
      <c r="J22" s="6"/>
      <c r="K22" s="7"/>
      <c r="L22" s="7"/>
      <c r="M22" s="8"/>
      <c r="N22" s="9"/>
    </row>
    <row r="23" spans="1:14" ht="12.75">
      <c r="A23" s="45" t="s">
        <v>60</v>
      </c>
      <c r="B23" s="55">
        <v>69</v>
      </c>
      <c r="C23" s="54" t="s">
        <v>50</v>
      </c>
      <c r="D23" s="47">
        <v>0</v>
      </c>
      <c r="E23" s="48">
        <f t="shared" si="1"/>
        <v>0</v>
      </c>
      <c r="F23" s="12"/>
      <c r="G23" s="13"/>
      <c r="H23" s="12"/>
      <c r="I23" s="6"/>
      <c r="J23" s="6"/>
      <c r="K23" s="7"/>
      <c r="L23" s="7"/>
      <c r="M23" s="8"/>
      <c r="N23" s="9"/>
    </row>
    <row r="24" spans="1:14" ht="12.75">
      <c r="A24" s="45" t="s">
        <v>63</v>
      </c>
      <c r="B24" s="55">
        <v>69</v>
      </c>
      <c r="C24" s="54" t="s">
        <v>50</v>
      </c>
      <c r="D24" s="47">
        <v>0</v>
      </c>
      <c r="E24" s="48">
        <f t="shared" si="1"/>
        <v>0</v>
      </c>
      <c r="F24" s="12"/>
      <c r="G24" s="13"/>
      <c r="H24" s="15"/>
      <c r="I24" s="13"/>
      <c r="J24" s="13"/>
      <c r="K24" s="13"/>
      <c r="L24" s="13"/>
      <c r="M24" s="13"/>
      <c r="N24" s="13"/>
    </row>
    <row r="25" spans="1:14" ht="12.75">
      <c r="A25" s="45" t="s">
        <v>25</v>
      </c>
      <c r="B25" s="55">
        <v>69</v>
      </c>
      <c r="C25" s="54" t="s">
        <v>50</v>
      </c>
      <c r="D25" s="47">
        <v>0</v>
      </c>
      <c r="E25" s="48">
        <f t="shared" si="1"/>
        <v>0</v>
      </c>
      <c r="H25" s="2"/>
      <c r="I25" s="13"/>
      <c r="J25" s="13"/>
      <c r="K25" s="13"/>
      <c r="L25" s="13"/>
      <c r="M25" s="13"/>
      <c r="N25" s="13"/>
    </row>
    <row r="26" spans="1:14" ht="12.75">
      <c r="A26" s="77" t="s">
        <v>80</v>
      </c>
      <c r="B26" s="58">
        <v>14.2</v>
      </c>
      <c r="C26" s="58" t="s">
        <v>52</v>
      </c>
      <c r="D26" s="91">
        <v>0</v>
      </c>
      <c r="E26" s="92">
        <f t="shared" si="1"/>
        <v>0</v>
      </c>
      <c r="H26" s="2"/>
      <c r="I26" s="13"/>
      <c r="J26" s="13"/>
      <c r="K26" s="13"/>
      <c r="L26" s="13"/>
      <c r="M26" s="13"/>
      <c r="N26" s="13"/>
    </row>
    <row r="27" spans="1:14" ht="12.75">
      <c r="A27" s="56" t="s">
        <v>61</v>
      </c>
      <c r="B27" s="57">
        <v>142</v>
      </c>
      <c r="C27" s="58" t="s">
        <v>50</v>
      </c>
      <c r="D27" s="59">
        <v>0</v>
      </c>
      <c r="E27" s="60">
        <f t="shared" si="1"/>
        <v>0</v>
      </c>
      <c r="H27" s="2"/>
      <c r="I27" s="13"/>
      <c r="J27" s="13"/>
      <c r="K27" s="13"/>
      <c r="L27" s="13"/>
      <c r="M27" s="13"/>
      <c r="N27" s="13"/>
    </row>
    <row r="28" spans="1:14" ht="12.75">
      <c r="A28" s="61" t="s">
        <v>54</v>
      </c>
      <c r="B28" s="57">
        <v>142</v>
      </c>
      <c r="C28" s="58" t="s">
        <v>50</v>
      </c>
      <c r="D28" s="59">
        <v>0</v>
      </c>
      <c r="E28" s="60">
        <f t="shared" si="1"/>
        <v>0</v>
      </c>
      <c r="H28" s="2"/>
      <c r="I28" s="14"/>
      <c r="J28" s="14"/>
      <c r="K28" s="14"/>
      <c r="L28" s="14"/>
      <c r="M28" s="14"/>
      <c r="N28" s="14"/>
    </row>
    <row r="29" spans="1:14" ht="12.75">
      <c r="A29" s="61" t="s">
        <v>56</v>
      </c>
      <c r="B29" s="57">
        <v>142</v>
      </c>
      <c r="C29" s="58" t="s">
        <v>50</v>
      </c>
      <c r="D29" s="59">
        <v>0</v>
      </c>
      <c r="E29" s="60">
        <f t="shared" si="1"/>
        <v>0</v>
      </c>
      <c r="H29" s="2"/>
      <c r="I29" s="14"/>
      <c r="J29" s="14"/>
      <c r="K29" s="14"/>
      <c r="L29" s="14"/>
      <c r="M29" s="14"/>
      <c r="N29" s="14"/>
    </row>
    <row r="30" spans="1:14" ht="12.75">
      <c r="A30" s="61" t="s">
        <v>55</v>
      </c>
      <c r="B30" s="57">
        <v>142</v>
      </c>
      <c r="C30" s="58" t="s">
        <v>50</v>
      </c>
      <c r="D30" s="59">
        <v>0</v>
      </c>
      <c r="E30" s="60">
        <f t="shared" si="1"/>
        <v>0</v>
      </c>
      <c r="H30" s="2"/>
      <c r="I30" s="14"/>
      <c r="J30" s="14"/>
      <c r="K30" s="14"/>
      <c r="L30" s="14"/>
      <c r="M30" s="14"/>
      <c r="N30" s="14"/>
    </row>
    <row r="31" spans="1:14" ht="12.75">
      <c r="A31" s="61" t="s">
        <v>57</v>
      </c>
      <c r="B31" s="57">
        <v>142</v>
      </c>
      <c r="C31" s="58" t="s">
        <v>50</v>
      </c>
      <c r="D31" s="59">
        <v>0</v>
      </c>
      <c r="E31" s="60">
        <f t="shared" si="1"/>
        <v>0</v>
      </c>
      <c r="H31" s="2"/>
      <c r="I31" s="14"/>
      <c r="J31" s="14"/>
      <c r="K31" s="14"/>
      <c r="L31" s="14"/>
      <c r="M31" s="14"/>
      <c r="N31" s="14"/>
    </row>
    <row r="32" spans="1:14" ht="25.5">
      <c r="A32" s="62" t="s">
        <v>82</v>
      </c>
      <c r="B32" s="57">
        <v>63</v>
      </c>
      <c r="C32" s="63" t="s">
        <v>53</v>
      </c>
      <c r="D32" s="59">
        <v>0</v>
      </c>
      <c r="E32" s="60">
        <f t="shared" si="1"/>
        <v>0</v>
      </c>
      <c r="H32" s="2"/>
      <c r="I32" s="16"/>
      <c r="J32" s="29"/>
      <c r="K32" s="17"/>
      <c r="L32" s="17"/>
      <c r="M32" s="24"/>
      <c r="N32" s="30"/>
    </row>
    <row r="33" spans="1:14" ht="12.75">
      <c r="A33" s="61" t="s">
        <v>62</v>
      </c>
      <c r="B33" s="57">
        <v>63</v>
      </c>
      <c r="C33" s="63" t="s">
        <v>53</v>
      </c>
      <c r="D33" s="59">
        <v>0</v>
      </c>
      <c r="E33" s="60">
        <f t="shared" si="1"/>
        <v>0</v>
      </c>
      <c r="H33" s="2"/>
      <c r="I33" s="16"/>
      <c r="J33" s="29"/>
      <c r="K33" s="17"/>
      <c r="L33" s="17"/>
      <c r="M33" s="24"/>
      <c r="N33" s="30"/>
    </row>
    <row r="34" spans="1:14" ht="12.75">
      <c r="A34" s="56" t="s">
        <v>78</v>
      </c>
      <c r="B34" s="57">
        <v>16.8</v>
      </c>
      <c r="C34" s="63" t="s">
        <v>52</v>
      </c>
      <c r="D34" s="59">
        <v>0</v>
      </c>
      <c r="E34" s="60">
        <f t="shared" si="1"/>
        <v>0</v>
      </c>
      <c r="H34" s="2"/>
      <c r="I34" s="16"/>
      <c r="J34" s="29"/>
      <c r="K34" s="17"/>
      <c r="L34" s="17"/>
      <c r="M34" s="24"/>
      <c r="N34" s="30"/>
    </row>
    <row r="35" spans="1:14" ht="12.75">
      <c r="A35" s="56" t="s">
        <v>58</v>
      </c>
      <c r="B35" s="57">
        <v>73</v>
      </c>
      <c r="C35" s="58" t="s">
        <v>50</v>
      </c>
      <c r="D35" s="59">
        <v>0</v>
      </c>
      <c r="E35" s="60">
        <f t="shared" si="1"/>
        <v>0</v>
      </c>
      <c r="H35" s="2"/>
      <c r="I35" s="16"/>
      <c r="J35" s="29"/>
      <c r="K35" s="17"/>
      <c r="L35" s="17"/>
      <c r="M35" s="24"/>
      <c r="N35" s="30"/>
    </row>
    <row r="36" spans="1:14" ht="12.75">
      <c r="A36" s="61" t="s">
        <v>81</v>
      </c>
      <c r="B36" s="57">
        <v>73</v>
      </c>
      <c r="C36" s="58" t="s">
        <v>50</v>
      </c>
      <c r="D36" s="59">
        <v>0</v>
      </c>
      <c r="E36" s="60">
        <f t="shared" si="1"/>
        <v>0</v>
      </c>
      <c r="H36" s="2"/>
      <c r="I36" s="28"/>
      <c r="J36" s="31"/>
      <c r="K36" s="23"/>
      <c r="L36" s="32"/>
      <c r="M36" s="24"/>
      <c r="N36" s="25"/>
    </row>
    <row r="37" spans="1:14" ht="25.5">
      <c r="A37" s="64" t="s">
        <v>65</v>
      </c>
      <c r="B37" s="65">
        <v>73</v>
      </c>
      <c r="C37" s="66" t="s">
        <v>50</v>
      </c>
      <c r="D37" s="67">
        <v>0</v>
      </c>
      <c r="E37" s="68">
        <f t="shared" si="1"/>
        <v>0</v>
      </c>
      <c r="H37" s="2"/>
      <c r="I37" s="28"/>
      <c r="J37" s="31"/>
      <c r="K37" s="23"/>
      <c r="L37" s="32"/>
      <c r="M37" s="24"/>
      <c r="N37" s="25"/>
    </row>
    <row r="38" spans="1:14" ht="12.75">
      <c r="A38" s="61" t="s">
        <v>66</v>
      </c>
      <c r="B38" s="57">
        <v>73</v>
      </c>
      <c r="C38" s="58" t="s">
        <v>50</v>
      </c>
      <c r="D38" s="59">
        <v>0</v>
      </c>
      <c r="E38" s="60">
        <f t="shared" si="1"/>
        <v>0</v>
      </c>
      <c r="H38" s="2"/>
      <c r="I38" s="28"/>
      <c r="J38" s="31"/>
      <c r="K38" s="23"/>
      <c r="L38" s="32"/>
      <c r="M38" s="24"/>
      <c r="N38" s="25"/>
    </row>
    <row r="39" spans="1:14" ht="12.75">
      <c r="A39" s="69" t="s">
        <v>64</v>
      </c>
      <c r="B39" s="70">
        <v>73</v>
      </c>
      <c r="C39" s="71" t="s">
        <v>50</v>
      </c>
      <c r="D39" s="72">
        <v>0</v>
      </c>
      <c r="E39" s="60">
        <f t="shared" si="1"/>
        <v>0</v>
      </c>
      <c r="H39" s="2"/>
      <c r="I39" s="28"/>
      <c r="J39" s="31"/>
      <c r="K39" s="23"/>
      <c r="L39" s="32"/>
      <c r="M39" s="24"/>
      <c r="N39" s="25"/>
    </row>
    <row r="40" spans="1:14" ht="12.75">
      <c r="A40" s="119" t="s">
        <v>22</v>
      </c>
      <c r="B40" s="119"/>
      <c r="C40" s="119"/>
      <c r="D40" s="119"/>
      <c r="E40" s="73">
        <f>SUM(E24:E36)</f>
        <v>0</v>
      </c>
      <c r="I40" s="28"/>
      <c r="J40" s="28"/>
      <c r="K40" s="21"/>
      <c r="L40" s="33"/>
      <c r="M40" s="19"/>
      <c r="N40" s="25"/>
    </row>
    <row r="41" spans="1:14" ht="12.75">
      <c r="A41" s="120" t="s">
        <v>23</v>
      </c>
      <c r="B41" s="121"/>
      <c r="C41" s="121"/>
      <c r="D41" s="121"/>
      <c r="E41" s="122"/>
      <c r="I41" s="118"/>
      <c r="J41" s="118"/>
      <c r="K41" s="21"/>
      <c r="L41" s="35"/>
      <c r="M41" s="19"/>
      <c r="N41" s="25"/>
    </row>
    <row r="42" spans="1:14" ht="12.75">
      <c r="A42" s="93" t="s">
        <v>26</v>
      </c>
      <c r="B42" s="94"/>
      <c r="C42" s="94"/>
      <c r="D42" s="94"/>
      <c r="E42" s="95"/>
      <c r="I42" s="34"/>
      <c r="J42" s="34"/>
      <c r="K42" s="21"/>
      <c r="L42" s="35"/>
      <c r="M42" s="19"/>
      <c r="N42" s="25"/>
    </row>
    <row r="43" spans="1:14" ht="12.75" customHeight="1">
      <c r="A43" s="74" t="s">
        <v>33</v>
      </c>
      <c r="B43" s="75">
        <v>1</v>
      </c>
      <c r="C43" s="75" t="s">
        <v>46</v>
      </c>
      <c r="D43" s="59">
        <v>0</v>
      </c>
      <c r="E43" s="60">
        <f>SUM(D43*B43)</f>
        <v>0</v>
      </c>
      <c r="I43" s="34"/>
      <c r="J43" s="34"/>
      <c r="K43" s="21"/>
      <c r="L43" s="35"/>
      <c r="M43" s="19"/>
      <c r="N43" s="25"/>
    </row>
    <row r="44" spans="1:14" ht="12.75" customHeight="1">
      <c r="A44" s="74" t="s">
        <v>34</v>
      </c>
      <c r="B44" s="75">
        <v>8</v>
      </c>
      <c r="C44" s="75" t="s">
        <v>46</v>
      </c>
      <c r="D44" s="59">
        <v>0</v>
      </c>
      <c r="E44" s="60">
        <f aca="true" t="shared" si="2" ref="E44:E55">SUM(D44*B44)</f>
        <v>0</v>
      </c>
      <c r="I44" s="34"/>
      <c r="J44" s="34"/>
      <c r="K44" s="21"/>
      <c r="L44" s="35"/>
      <c r="M44" s="19"/>
      <c r="N44" s="25"/>
    </row>
    <row r="45" spans="1:14" ht="12.75" customHeight="1">
      <c r="A45" s="74" t="s">
        <v>35</v>
      </c>
      <c r="B45" s="75">
        <v>25</v>
      </c>
      <c r="C45" s="75" t="s">
        <v>46</v>
      </c>
      <c r="D45" s="59">
        <v>0</v>
      </c>
      <c r="E45" s="60">
        <f t="shared" si="2"/>
        <v>0</v>
      </c>
      <c r="I45" s="34"/>
      <c r="J45" s="34"/>
      <c r="K45" s="21"/>
      <c r="L45" s="35"/>
      <c r="M45" s="19"/>
      <c r="N45" s="25"/>
    </row>
    <row r="46" spans="1:14" ht="12.75" customHeight="1">
      <c r="A46" s="74" t="s">
        <v>36</v>
      </c>
      <c r="B46" s="75">
        <v>1</v>
      </c>
      <c r="C46" s="75" t="s">
        <v>46</v>
      </c>
      <c r="D46" s="59">
        <v>0</v>
      </c>
      <c r="E46" s="60">
        <f t="shared" si="2"/>
        <v>0</v>
      </c>
      <c r="I46" s="34"/>
      <c r="J46" s="34"/>
      <c r="K46" s="21"/>
      <c r="L46" s="35"/>
      <c r="M46" s="19"/>
      <c r="N46" s="25"/>
    </row>
    <row r="47" spans="1:14" ht="12.75" customHeight="1">
      <c r="A47" s="74" t="s">
        <v>37</v>
      </c>
      <c r="B47" s="75">
        <v>10</v>
      </c>
      <c r="C47" s="75" t="s">
        <v>46</v>
      </c>
      <c r="D47" s="59">
        <v>0</v>
      </c>
      <c r="E47" s="60">
        <f t="shared" si="2"/>
        <v>0</v>
      </c>
      <c r="I47" s="34"/>
      <c r="J47" s="34"/>
      <c r="K47" s="21"/>
      <c r="L47" s="35"/>
      <c r="M47" s="19"/>
      <c r="N47" s="25"/>
    </row>
    <row r="48" spans="1:14" ht="12.75" customHeight="1">
      <c r="A48" s="74" t="s">
        <v>38</v>
      </c>
      <c r="B48" s="75">
        <v>1</v>
      </c>
      <c r="C48" s="75" t="s">
        <v>46</v>
      </c>
      <c r="D48" s="59">
        <v>0</v>
      </c>
      <c r="E48" s="60">
        <f t="shared" si="2"/>
        <v>0</v>
      </c>
      <c r="I48" s="34"/>
      <c r="J48" s="34"/>
      <c r="K48" s="21"/>
      <c r="L48" s="35"/>
      <c r="M48" s="19"/>
      <c r="N48" s="25"/>
    </row>
    <row r="49" spans="1:14" ht="12.75" customHeight="1">
      <c r="A49" s="74" t="s">
        <v>39</v>
      </c>
      <c r="B49" s="75">
        <v>18</v>
      </c>
      <c r="C49" s="75" t="s">
        <v>46</v>
      </c>
      <c r="D49" s="59">
        <v>0</v>
      </c>
      <c r="E49" s="60">
        <f t="shared" si="2"/>
        <v>0</v>
      </c>
      <c r="I49" s="34"/>
      <c r="J49" s="34"/>
      <c r="K49" s="21"/>
      <c r="L49" s="35"/>
      <c r="M49" s="19"/>
      <c r="N49" s="25"/>
    </row>
    <row r="50" spans="1:14" ht="12.75">
      <c r="A50" s="74" t="s">
        <v>40</v>
      </c>
      <c r="B50" s="75">
        <v>3</v>
      </c>
      <c r="C50" s="75" t="s">
        <v>46</v>
      </c>
      <c r="D50" s="59">
        <v>0</v>
      </c>
      <c r="E50" s="60">
        <f t="shared" si="2"/>
        <v>0</v>
      </c>
      <c r="I50" s="34"/>
      <c r="J50" s="34"/>
      <c r="K50" s="21"/>
      <c r="L50" s="35"/>
      <c r="M50" s="19"/>
      <c r="N50" s="25"/>
    </row>
    <row r="51" spans="1:14" ht="12.75" customHeight="1">
      <c r="A51" s="74" t="s">
        <v>41</v>
      </c>
      <c r="B51" s="75">
        <v>14</v>
      </c>
      <c r="C51" s="75" t="s">
        <v>46</v>
      </c>
      <c r="D51" s="59">
        <v>0</v>
      </c>
      <c r="E51" s="60">
        <f t="shared" si="2"/>
        <v>0</v>
      </c>
      <c r="I51" s="34"/>
      <c r="J51" s="34"/>
      <c r="K51" s="21"/>
      <c r="L51" s="35"/>
      <c r="M51" s="19"/>
      <c r="N51" s="25"/>
    </row>
    <row r="52" spans="1:14" ht="12.75">
      <c r="A52" s="74" t="s">
        <v>42</v>
      </c>
      <c r="B52" s="75">
        <v>6</v>
      </c>
      <c r="C52" s="75" t="s">
        <v>46</v>
      </c>
      <c r="D52" s="59">
        <v>0</v>
      </c>
      <c r="E52" s="60">
        <f t="shared" si="2"/>
        <v>0</v>
      </c>
      <c r="I52" s="34"/>
      <c r="J52" s="34"/>
      <c r="K52" s="21"/>
      <c r="L52" s="35"/>
      <c r="M52" s="19"/>
      <c r="N52" s="25"/>
    </row>
    <row r="53" spans="1:14" ht="12.75">
      <c r="A53" s="74" t="s">
        <v>43</v>
      </c>
      <c r="B53" s="75">
        <v>20</v>
      </c>
      <c r="C53" s="75" t="s">
        <v>46</v>
      </c>
      <c r="D53" s="59">
        <v>0</v>
      </c>
      <c r="E53" s="60">
        <f t="shared" si="2"/>
        <v>0</v>
      </c>
      <c r="I53" s="34"/>
      <c r="J53" s="34"/>
      <c r="K53" s="21"/>
      <c r="L53" s="35"/>
      <c r="M53" s="19"/>
      <c r="N53" s="25"/>
    </row>
    <row r="54" spans="1:14" ht="12.75">
      <c r="A54" s="74" t="s">
        <v>44</v>
      </c>
      <c r="B54" s="75">
        <v>8</v>
      </c>
      <c r="C54" s="75" t="s">
        <v>46</v>
      </c>
      <c r="D54" s="59">
        <v>0</v>
      </c>
      <c r="E54" s="60">
        <f t="shared" si="2"/>
        <v>0</v>
      </c>
      <c r="I54" s="34"/>
      <c r="J54" s="34"/>
      <c r="K54" s="21"/>
      <c r="L54" s="35"/>
      <c r="M54" s="19"/>
      <c r="N54" s="25"/>
    </row>
    <row r="55" spans="1:14" ht="12.75">
      <c r="A55" s="74" t="s">
        <v>45</v>
      </c>
      <c r="B55" s="75">
        <v>6</v>
      </c>
      <c r="C55" s="75" t="s">
        <v>46</v>
      </c>
      <c r="D55" s="59">
        <v>0</v>
      </c>
      <c r="E55" s="60">
        <f t="shared" si="2"/>
        <v>0</v>
      </c>
      <c r="I55" s="34"/>
      <c r="J55" s="34"/>
      <c r="K55" s="21"/>
      <c r="L55" s="35"/>
      <c r="M55" s="19"/>
      <c r="N55" s="25"/>
    </row>
    <row r="56" spans="1:14" ht="12.75">
      <c r="A56" s="96" t="s">
        <v>67</v>
      </c>
      <c r="B56" s="97"/>
      <c r="C56" s="97"/>
      <c r="D56" s="98"/>
      <c r="E56" s="76">
        <f>SUM(E43:E55)</f>
        <v>0</v>
      </c>
      <c r="I56" s="34"/>
      <c r="J56" s="34"/>
      <c r="K56" s="21"/>
      <c r="L56" s="35"/>
      <c r="M56" s="19"/>
      <c r="N56" s="25"/>
    </row>
    <row r="57" spans="1:14" ht="12.75">
      <c r="A57" s="93" t="s">
        <v>27</v>
      </c>
      <c r="B57" s="94"/>
      <c r="C57" s="94"/>
      <c r="D57" s="94"/>
      <c r="E57" s="95"/>
      <c r="I57" s="34"/>
      <c r="J57" s="34"/>
      <c r="K57" s="21"/>
      <c r="L57" s="35"/>
      <c r="M57" s="19"/>
      <c r="N57" s="25"/>
    </row>
    <row r="58" spans="1:14" ht="12.75">
      <c r="A58" s="77" t="s">
        <v>0</v>
      </c>
      <c r="B58" s="58">
        <v>1</v>
      </c>
      <c r="C58" s="63" t="s">
        <v>46</v>
      </c>
      <c r="D58" s="59">
        <v>0</v>
      </c>
      <c r="E58" s="60">
        <f>SUM(D58*B58)</f>
        <v>0</v>
      </c>
      <c r="I58" s="34"/>
      <c r="J58" s="34"/>
      <c r="K58" s="21"/>
      <c r="L58" s="35"/>
      <c r="M58" s="19"/>
      <c r="N58" s="25"/>
    </row>
    <row r="59" spans="1:14" ht="12.75">
      <c r="A59" s="77" t="s">
        <v>1</v>
      </c>
      <c r="B59" s="58">
        <v>1</v>
      </c>
      <c r="C59" s="63" t="s">
        <v>46</v>
      </c>
      <c r="D59" s="59">
        <v>0</v>
      </c>
      <c r="E59" s="60">
        <f aca="true" t="shared" si="3" ref="E59:E79">SUM(D59*B59)</f>
        <v>0</v>
      </c>
      <c r="I59" s="34"/>
      <c r="J59" s="34"/>
      <c r="K59" s="21"/>
      <c r="L59" s="35"/>
      <c r="M59" s="19"/>
      <c r="N59" s="25"/>
    </row>
    <row r="60" spans="1:14" s="4" customFormat="1" ht="25.5">
      <c r="A60" s="78" t="s">
        <v>2</v>
      </c>
      <c r="B60" s="66">
        <v>0.135</v>
      </c>
      <c r="C60" s="79" t="s">
        <v>52</v>
      </c>
      <c r="D60" s="59">
        <v>0</v>
      </c>
      <c r="E60" s="60">
        <f t="shared" si="3"/>
        <v>0</v>
      </c>
      <c r="F60" s="5"/>
      <c r="H60" s="5"/>
      <c r="I60" s="34"/>
      <c r="J60" s="34"/>
      <c r="K60" s="21"/>
      <c r="L60" s="35"/>
      <c r="M60" s="19"/>
      <c r="N60" s="22"/>
    </row>
    <row r="61" spans="1:14" ht="12.75">
      <c r="A61" s="77" t="s">
        <v>3</v>
      </c>
      <c r="B61" s="58">
        <v>1</v>
      </c>
      <c r="C61" s="63" t="s">
        <v>46</v>
      </c>
      <c r="D61" s="59">
        <v>0</v>
      </c>
      <c r="E61" s="60">
        <f t="shared" si="3"/>
        <v>0</v>
      </c>
      <c r="I61" s="34"/>
      <c r="J61" s="34"/>
      <c r="K61" s="21"/>
      <c r="L61" s="35"/>
      <c r="M61" s="19"/>
      <c r="N61" s="25"/>
    </row>
    <row r="62" spans="1:14" ht="12.75">
      <c r="A62" s="77" t="s">
        <v>5</v>
      </c>
      <c r="B62" s="58">
        <v>1</v>
      </c>
      <c r="C62" s="63" t="s">
        <v>46</v>
      </c>
      <c r="D62" s="59">
        <v>0</v>
      </c>
      <c r="E62" s="60">
        <f t="shared" si="3"/>
        <v>0</v>
      </c>
      <c r="I62" s="34"/>
      <c r="J62" s="34"/>
      <c r="K62" s="21"/>
      <c r="L62" s="35"/>
      <c r="M62" s="19"/>
      <c r="N62" s="25"/>
    </row>
    <row r="63" spans="1:14" ht="12.75">
      <c r="A63" s="77" t="s">
        <v>6</v>
      </c>
      <c r="B63" s="58">
        <v>3</v>
      </c>
      <c r="C63" s="63" t="s">
        <v>46</v>
      </c>
      <c r="D63" s="59">
        <v>0</v>
      </c>
      <c r="E63" s="60">
        <f t="shared" si="3"/>
        <v>0</v>
      </c>
      <c r="I63" s="34"/>
      <c r="J63" s="34"/>
      <c r="K63" s="21"/>
      <c r="L63" s="35"/>
      <c r="M63" s="19"/>
      <c r="N63" s="25"/>
    </row>
    <row r="64" spans="1:14" ht="12.75">
      <c r="A64" s="77" t="s">
        <v>7</v>
      </c>
      <c r="B64" s="58">
        <v>3</v>
      </c>
      <c r="C64" s="63" t="s">
        <v>46</v>
      </c>
      <c r="D64" s="59">
        <v>0</v>
      </c>
      <c r="E64" s="60">
        <f t="shared" si="3"/>
        <v>0</v>
      </c>
      <c r="I64" s="34"/>
      <c r="J64" s="34"/>
      <c r="K64" s="21"/>
      <c r="L64" s="35"/>
      <c r="M64" s="19"/>
      <c r="N64" s="25"/>
    </row>
    <row r="65" spans="1:14" ht="12.75">
      <c r="A65" s="77" t="s">
        <v>8</v>
      </c>
      <c r="B65" s="58">
        <v>1</v>
      </c>
      <c r="C65" s="63" t="s">
        <v>46</v>
      </c>
      <c r="D65" s="59">
        <v>0</v>
      </c>
      <c r="E65" s="60">
        <f t="shared" si="3"/>
        <v>0</v>
      </c>
      <c r="I65" s="34"/>
      <c r="J65" s="34"/>
      <c r="K65" s="21"/>
      <c r="L65" s="35"/>
      <c r="M65" s="19"/>
      <c r="N65" s="25"/>
    </row>
    <row r="66" spans="1:14" ht="12.75">
      <c r="A66" s="77" t="s">
        <v>9</v>
      </c>
      <c r="B66" s="58">
        <v>1</v>
      </c>
      <c r="C66" s="63" t="s">
        <v>46</v>
      </c>
      <c r="D66" s="59">
        <v>0</v>
      </c>
      <c r="E66" s="60">
        <f t="shared" si="3"/>
        <v>0</v>
      </c>
      <c r="I66" s="34"/>
      <c r="J66" s="34"/>
      <c r="K66" s="21"/>
      <c r="L66" s="35"/>
      <c r="M66" s="19"/>
      <c r="N66" s="25"/>
    </row>
    <row r="67" spans="1:14" ht="12.75">
      <c r="A67" s="77" t="s">
        <v>10</v>
      </c>
      <c r="B67" s="58">
        <v>1</v>
      </c>
      <c r="C67" s="63" t="s">
        <v>46</v>
      </c>
      <c r="D67" s="59">
        <v>0</v>
      </c>
      <c r="E67" s="60">
        <f t="shared" si="3"/>
        <v>0</v>
      </c>
      <c r="I67" s="34"/>
      <c r="J67" s="34"/>
      <c r="K67" s="21"/>
      <c r="L67" s="35"/>
      <c r="M67" s="19"/>
      <c r="N67" s="25"/>
    </row>
    <row r="68" spans="1:14" ht="12.75">
      <c r="A68" s="77" t="s">
        <v>11</v>
      </c>
      <c r="B68" s="58">
        <v>0.1</v>
      </c>
      <c r="C68" s="63" t="s">
        <v>52</v>
      </c>
      <c r="D68" s="59">
        <v>0</v>
      </c>
      <c r="E68" s="60">
        <f t="shared" si="3"/>
        <v>0</v>
      </c>
      <c r="I68" s="34"/>
      <c r="J68" s="34"/>
      <c r="K68" s="21"/>
      <c r="L68" s="35"/>
      <c r="M68" s="19"/>
      <c r="N68" s="25"/>
    </row>
    <row r="69" spans="1:14" ht="12.75">
      <c r="A69" s="77" t="s">
        <v>29</v>
      </c>
      <c r="B69" s="58">
        <v>1</v>
      </c>
      <c r="C69" s="63" t="s">
        <v>46</v>
      </c>
      <c r="D69" s="59">
        <v>0</v>
      </c>
      <c r="E69" s="60">
        <f t="shared" si="3"/>
        <v>0</v>
      </c>
      <c r="I69" s="34"/>
      <c r="J69" s="34"/>
      <c r="K69" s="21"/>
      <c r="L69" s="35"/>
      <c r="M69" s="19"/>
      <c r="N69" s="25"/>
    </row>
    <row r="70" spans="1:14" ht="12.75">
      <c r="A70" s="80" t="s">
        <v>70</v>
      </c>
      <c r="B70" s="81">
        <v>26</v>
      </c>
      <c r="C70" s="63" t="s">
        <v>50</v>
      </c>
      <c r="D70" s="59">
        <v>0</v>
      </c>
      <c r="E70" s="60">
        <f>SUM(D70*B70)</f>
        <v>0</v>
      </c>
      <c r="I70" s="34"/>
      <c r="J70" s="34"/>
      <c r="K70" s="21"/>
      <c r="L70" s="35"/>
      <c r="M70" s="19"/>
      <c r="N70" s="25"/>
    </row>
    <row r="71" spans="1:14" ht="12.75">
      <c r="A71" s="82" t="s">
        <v>71</v>
      </c>
      <c r="B71" s="83">
        <v>0.0078</v>
      </c>
      <c r="C71" s="63" t="s">
        <v>47</v>
      </c>
      <c r="D71" s="59">
        <v>0</v>
      </c>
      <c r="E71" s="60">
        <f>SUM(D71*B71)</f>
        <v>0</v>
      </c>
      <c r="I71" s="34"/>
      <c r="J71" s="34"/>
      <c r="K71" s="21"/>
      <c r="L71" s="35"/>
      <c r="M71" s="19"/>
      <c r="N71" s="25"/>
    </row>
    <row r="72" spans="1:14" ht="11.25" customHeight="1">
      <c r="A72" s="84" t="s">
        <v>72</v>
      </c>
      <c r="B72" s="81">
        <v>26</v>
      </c>
      <c r="C72" s="63" t="s">
        <v>50</v>
      </c>
      <c r="D72" s="59">
        <v>0</v>
      </c>
      <c r="E72" s="60">
        <f>SUM(D72*B72)</f>
        <v>0</v>
      </c>
      <c r="I72" s="34"/>
      <c r="J72" s="34"/>
      <c r="K72" s="21"/>
      <c r="L72" s="35"/>
      <c r="M72" s="19"/>
      <c r="N72" s="25"/>
    </row>
    <row r="73" spans="1:14" ht="12.75">
      <c r="A73" s="77" t="s">
        <v>13</v>
      </c>
      <c r="B73" s="58">
        <v>120</v>
      </c>
      <c r="C73" s="63" t="s">
        <v>46</v>
      </c>
      <c r="D73" s="59">
        <v>0</v>
      </c>
      <c r="E73" s="60">
        <f t="shared" si="3"/>
        <v>0</v>
      </c>
      <c r="I73" s="34"/>
      <c r="J73" s="34"/>
      <c r="K73" s="21"/>
      <c r="L73" s="35"/>
      <c r="M73" s="19"/>
      <c r="N73" s="25"/>
    </row>
    <row r="74" spans="1:14" ht="12.75">
      <c r="A74" s="77" t="s">
        <v>14</v>
      </c>
      <c r="B74" s="58">
        <v>120</v>
      </c>
      <c r="C74" s="63" t="s">
        <v>46</v>
      </c>
      <c r="D74" s="59">
        <v>0</v>
      </c>
      <c r="E74" s="60">
        <f t="shared" si="3"/>
        <v>0</v>
      </c>
      <c r="I74" s="34"/>
      <c r="J74" s="34"/>
      <c r="K74" s="21"/>
      <c r="L74" s="35"/>
      <c r="M74" s="19"/>
      <c r="N74" s="25"/>
    </row>
    <row r="75" spans="1:14" s="4" customFormat="1" ht="25.5">
      <c r="A75" s="78" t="s">
        <v>32</v>
      </c>
      <c r="B75" s="85">
        <v>0.132</v>
      </c>
      <c r="C75" s="86" t="s">
        <v>52</v>
      </c>
      <c r="D75" s="67">
        <v>0</v>
      </c>
      <c r="E75" s="68">
        <f t="shared" si="3"/>
        <v>0</v>
      </c>
      <c r="F75" s="5"/>
      <c r="H75" s="5"/>
      <c r="I75" s="34"/>
      <c r="J75" s="34"/>
      <c r="K75" s="21"/>
      <c r="L75" s="35"/>
      <c r="M75" s="19"/>
      <c r="N75" s="22"/>
    </row>
    <row r="76" spans="1:14" ht="12.75">
      <c r="A76" s="77" t="s">
        <v>30</v>
      </c>
      <c r="B76" s="81">
        <v>26</v>
      </c>
      <c r="C76" s="63" t="s">
        <v>50</v>
      </c>
      <c r="D76" s="59">
        <v>0</v>
      </c>
      <c r="E76" s="60">
        <f t="shared" si="3"/>
        <v>0</v>
      </c>
      <c r="I76" s="34"/>
      <c r="J76" s="34"/>
      <c r="K76" s="21"/>
      <c r="L76" s="35"/>
      <c r="M76" s="19"/>
      <c r="N76" s="25"/>
    </row>
    <row r="77" spans="1:15" ht="12.75">
      <c r="A77" s="77" t="s">
        <v>15</v>
      </c>
      <c r="B77" s="81">
        <v>26</v>
      </c>
      <c r="C77" s="63" t="s">
        <v>50</v>
      </c>
      <c r="D77" s="59">
        <v>0</v>
      </c>
      <c r="E77" s="60">
        <f t="shared" si="3"/>
        <v>0</v>
      </c>
      <c r="I77" s="34"/>
      <c r="J77" s="34"/>
      <c r="K77" s="21"/>
      <c r="L77" s="35"/>
      <c r="M77" s="19"/>
      <c r="N77" s="25"/>
      <c r="O77" s="13"/>
    </row>
    <row r="78" spans="1:15" ht="12.75">
      <c r="A78" s="77" t="s">
        <v>16</v>
      </c>
      <c r="B78" s="81">
        <v>26</v>
      </c>
      <c r="C78" s="63" t="s">
        <v>50</v>
      </c>
      <c r="D78" s="59">
        <v>0</v>
      </c>
      <c r="E78" s="60">
        <f t="shared" si="3"/>
        <v>0</v>
      </c>
      <c r="I78" s="34"/>
      <c r="J78" s="34"/>
      <c r="K78" s="21"/>
      <c r="L78" s="35"/>
      <c r="M78" s="19"/>
      <c r="N78" s="25"/>
      <c r="O78" s="13"/>
    </row>
    <row r="79" spans="1:15" ht="12.75">
      <c r="A79" s="87" t="s">
        <v>68</v>
      </c>
      <c r="B79" s="71">
        <v>2.6</v>
      </c>
      <c r="C79" s="88" t="s">
        <v>52</v>
      </c>
      <c r="D79" s="59">
        <v>0</v>
      </c>
      <c r="E79" s="60">
        <f t="shared" si="3"/>
        <v>0</v>
      </c>
      <c r="I79" s="34"/>
      <c r="J79" s="34"/>
      <c r="K79" s="21"/>
      <c r="L79" s="35"/>
      <c r="M79" s="19"/>
      <c r="N79" s="25"/>
      <c r="O79" s="13"/>
    </row>
    <row r="80" spans="1:15" ht="12.75">
      <c r="A80" s="112" t="s">
        <v>28</v>
      </c>
      <c r="B80" s="113"/>
      <c r="C80" s="113"/>
      <c r="D80" s="113"/>
      <c r="E80" s="89"/>
      <c r="H80" s="2"/>
      <c r="I80" s="28"/>
      <c r="J80" s="28"/>
      <c r="K80" s="23"/>
      <c r="L80" s="23"/>
      <c r="M80" s="24"/>
      <c r="N80" s="25"/>
      <c r="O80" s="13"/>
    </row>
    <row r="81" spans="1:15" ht="15.75" customHeight="1">
      <c r="A81" s="119" t="s">
        <v>24</v>
      </c>
      <c r="B81" s="119"/>
      <c r="C81" s="119"/>
      <c r="D81" s="119"/>
      <c r="E81" s="73">
        <f>E80+E56</f>
        <v>0</v>
      </c>
      <c r="H81" s="3"/>
      <c r="I81" s="28"/>
      <c r="J81" s="28"/>
      <c r="K81" s="23"/>
      <c r="L81" s="36"/>
      <c r="M81" s="24"/>
      <c r="N81" s="25"/>
      <c r="O81" s="13"/>
    </row>
    <row r="82" spans="1:15" ht="16.5" thickBot="1">
      <c r="A82" s="114" t="s">
        <v>31</v>
      </c>
      <c r="B82" s="115"/>
      <c r="C82" s="115"/>
      <c r="D82" s="116"/>
      <c r="E82" s="90">
        <f>SUM(E9+E18+E40+E81)</f>
        <v>0</v>
      </c>
      <c r="I82" s="111"/>
      <c r="J82" s="111"/>
      <c r="K82" s="23"/>
      <c r="L82" s="37"/>
      <c r="M82" s="24"/>
      <c r="N82" s="25"/>
      <c r="O82" s="13"/>
    </row>
    <row r="83" spans="9:15" ht="26.25" customHeight="1">
      <c r="I83" s="109"/>
      <c r="J83" s="109"/>
      <c r="K83" s="38"/>
      <c r="L83" s="39"/>
      <c r="M83" s="40"/>
      <c r="N83" s="41"/>
      <c r="O83" s="13"/>
    </row>
  </sheetData>
  <sheetProtection selectLockedCells="1" selectUnlockedCells="1"/>
  <mergeCells count="32">
    <mergeCell ref="A80:D80"/>
    <mergeCell ref="A82:D82"/>
    <mergeCell ref="I17:J17"/>
    <mergeCell ref="I18:J18"/>
    <mergeCell ref="I19:J19"/>
    <mergeCell ref="I41:J41"/>
    <mergeCell ref="I82:J82"/>
    <mergeCell ref="A40:D40"/>
    <mergeCell ref="A41:E41"/>
    <mergeCell ref="A81:D81"/>
    <mergeCell ref="I83:J83"/>
    <mergeCell ref="I9:J9"/>
    <mergeCell ref="I10:J10"/>
    <mergeCell ref="I13:J13"/>
    <mergeCell ref="I14:J14"/>
    <mergeCell ref="I15:J15"/>
    <mergeCell ref="I16:J16"/>
    <mergeCell ref="I3:N3"/>
    <mergeCell ref="I4:J4"/>
    <mergeCell ref="I5:J5"/>
    <mergeCell ref="I6:J6"/>
    <mergeCell ref="I7:J7"/>
    <mergeCell ref="I8:J8"/>
    <mergeCell ref="A42:E42"/>
    <mergeCell ref="A56:D56"/>
    <mergeCell ref="A57:E57"/>
    <mergeCell ref="A1:E1"/>
    <mergeCell ref="A3:E3"/>
    <mergeCell ref="A9:D9"/>
    <mergeCell ref="A10:E10"/>
    <mergeCell ref="A18:D18"/>
    <mergeCell ref="A19:E19"/>
  </mergeCells>
  <printOptions/>
  <pageMargins left="0.3937007874015748" right="0.3937007874015748" top="0.3937007874015748" bottom="0.3937007874015748" header="0.5118110236220472" footer="0.5118110236220472"/>
  <pageSetup firstPageNumber="1" useFirstPageNumber="1" horizontalDpi="300" verticalDpi="300" orientation="landscape" paperSize="9" scale="90" r:id="rId1"/>
  <rowBreaks count="1" manualBreakCount="1">
    <brk id="4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smradoch</dc:creator>
  <cp:keywords/>
  <dc:description/>
  <cp:lastModifiedBy>Nikola Alferyová</cp:lastModifiedBy>
  <cp:lastPrinted>2014-03-31T11:20:46Z</cp:lastPrinted>
  <dcterms:created xsi:type="dcterms:W3CDTF">2014-03-18T12:10:58Z</dcterms:created>
  <dcterms:modified xsi:type="dcterms:W3CDTF">2014-04-24T06:43:38Z</dcterms:modified>
  <cp:category/>
  <cp:version/>
  <cp:contentType/>
  <cp:contentStatus/>
</cp:coreProperties>
</file>