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45" activeTab="0"/>
  </bookViews>
  <sheets>
    <sheet name="Sadové úpravy" sheetId="1" r:id="rId1"/>
  </sheets>
  <definedNames>
    <definedName name="Excel_BuiltIn_Print_Area_1_1">'Sadové úpravy'!$A$1:$G$70</definedName>
    <definedName name="Excel_BuiltIn_Print_Area_1_1_1">'Sadové úpravy'!$A$31:$G$70</definedName>
    <definedName name="Excel_BuiltIn_Print_Area_2">#REF!</definedName>
    <definedName name="_xlnm.Print_Area" localSheetId="0">'Sadové úpravy'!$A$1:$G$73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<sst xmlns="http://schemas.openxmlformats.org/spreadsheetml/2006/main" count="165" uniqueCount="104">
  <si>
    <t>Akce: PROJEKT REVITALIZACE OKOLÍ PAMÁTNÍKU – jen zahradnické práce bez trávníků</t>
  </si>
  <si>
    <t>Náklady za rostlinný materiál</t>
  </si>
  <si>
    <t>latinský název</t>
  </si>
  <si>
    <t>český název</t>
  </si>
  <si>
    <t>výsadbová velikost</t>
  </si>
  <si>
    <t>počet kusů</t>
  </si>
  <si>
    <t>cena za kus</t>
  </si>
  <si>
    <t xml:space="preserve">cena celkem </t>
  </si>
  <si>
    <t xml:space="preserve">Stromy alejového typu s balem </t>
  </si>
  <si>
    <t>Acer platanoides 'Royal Red'</t>
  </si>
  <si>
    <t>javor mléč</t>
  </si>
  <si>
    <t>18 - 20</t>
  </si>
  <si>
    <t>Acer platanoides 'Globosum'</t>
  </si>
  <si>
    <t>14  -16</t>
  </si>
  <si>
    <t xml:space="preserve">Stromy alejového typu s balem – celkem </t>
  </si>
  <si>
    <t xml:space="preserve">Keře nekontejnerované – na živý plot  </t>
  </si>
  <si>
    <t xml:space="preserve">Carpinus betulus - zivy plot </t>
  </si>
  <si>
    <t>habr obecný</t>
  </si>
  <si>
    <t>60 - 80</t>
  </si>
  <si>
    <t>Keře nekontejnerované – na živý plot - celkem</t>
  </si>
  <si>
    <t>Keře a půdopokryvné rostliny</t>
  </si>
  <si>
    <t>Pinus mugo 'Mughus'</t>
  </si>
  <si>
    <t>borovice kleč</t>
  </si>
  <si>
    <t>40 - 60</t>
  </si>
  <si>
    <t>Berberis thunbergii 'Harlequin'</t>
  </si>
  <si>
    <t>dřišťál Thunbergův</t>
  </si>
  <si>
    <t>20 - 30</t>
  </si>
  <si>
    <t>Berberis verruculosa</t>
  </si>
  <si>
    <t>dřišťál bradavičnatý</t>
  </si>
  <si>
    <t>30 - 40</t>
  </si>
  <si>
    <t>Buxus sempervirens malý</t>
  </si>
  <si>
    <t>zimostráz obecný</t>
  </si>
  <si>
    <t>Caryopteris x clandonensis</t>
  </si>
  <si>
    <t>ořechokřídlec clandonský</t>
  </si>
  <si>
    <t>Cotoneaster dammeri 'Coral Beauty'</t>
  </si>
  <si>
    <t>skalník Dammerův</t>
  </si>
  <si>
    <t>K10</t>
  </si>
  <si>
    <t>Euonymus fortunei 'Emerald'n Gold'</t>
  </si>
  <si>
    <t>brslen Fortunův</t>
  </si>
  <si>
    <t>Hypericum calycinum</t>
  </si>
  <si>
    <t>třezalka kalíškatá</t>
  </si>
  <si>
    <t>Lavandula angustifolia</t>
  </si>
  <si>
    <t>levandule úzkolistá</t>
  </si>
  <si>
    <t>Lonicera nitida</t>
  </si>
  <si>
    <t>zimolez lesklý</t>
  </si>
  <si>
    <t>10 - 20</t>
  </si>
  <si>
    <t>Philadelphus coronarius</t>
  </si>
  <si>
    <t>pustoryl věncový</t>
  </si>
  <si>
    <t>Pyracantha coccinea</t>
  </si>
  <si>
    <t>hlohyně šarlatová</t>
  </si>
  <si>
    <t>Spiraea x bumalda 'Dart's Red'</t>
  </si>
  <si>
    <t>tavolník nízký</t>
  </si>
  <si>
    <t>Hedera helix</t>
  </si>
  <si>
    <t>břečťan popínavý</t>
  </si>
  <si>
    <t>C2</t>
  </si>
  <si>
    <t>Keře a půdopokryvné rostliny – celkem</t>
  </si>
  <si>
    <t>Celkem za rostlinný materiál bez DPH</t>
  </si>
  <si>
    <t>levandule lékařská</t>
  </si>
  <si>
    <t>Náklady za práce</t>
  </si>
  <si>
    <t xml:space="preserve">název </t>
  </si>
  <si>
    <t>t.j</t>
  </si>
  <si>
    <t>počet</t>
  </si>
  <si>
    <t>cena za tj.</t>
  </si>
  <si>
    <t>celkem</t>
  </si>
  <si>
    <t>Výsadba kontejnerového keře</t>
  </si>
  <si>
    <t xml:space="preserve">Hloubení jamek pro vysazování rostlin v hornině 1 až 4 s výměnou půdy na 50 % </t>
  </si>
  <si>
    <t>ks</t>
  </si>
  <si>
    <t>Výsadba dřeviny s balem do předem vyhloubené jamky se zalitím (průměr balu  200 do 300 mm) na svahu přes 1:2</t>
  </si>
  <si>
    <t>Pěstební substrát na 50% výměnu - objem díry =1/4  π d2  = 0,021m3 z toho 50% je  0,0011 x 278 (počet děr) = 0,3058m3</t>
  </si>
  <si>
    <t>m3</t>
  </si>
  <si>
    <t>Mulčování vysazených rostlin při tloušťce 10 cm (na svahu přes 1:2)</t>
  </si>
  <si>
    <t>m2</t>
  </si>
  <si>
    <t>Cena mulčovací kůry (plocha mulče 69,5m2 x vrstva mulče 0,10m = 6,95m3)</t>
  </si>
  <si>
    <t>Výsadba kontejnerového keře do jamek s 50% výměnou půdy vč. náhradního substrátu – celkem</t>
  </si>
  <si>
    <t xml:space="preserve">Výsadba živého plotu </t>
  </si>
  <si>
    <t xml:space="preserve">Výsadba nekontejnerovaného keře do živého plotu s výměnou půdy na 50%, vč. hloubení jamek, vč. zalití </t>
  </si>
  <si>
    <t>Pěstební substrát na 50% výměnu - objem díry =1/4  π d2  = 0,021m3 z toho 50% je  0,0011 x 34 (počet děr) = 0,0374m3</t>
  </si>
  <si>
    <t>Řez keřů po výsadbě (výšky do 0,4m, šířky do 1m)</t>
  </si>
  <si>
    <t>Mulčování vysazených rostlin při tloušťce 10 cm (na rovině nebo svahu do 1:5)</t>
  </si>
  <si>
    <t>Cena mulčovací kůry (plocha mulče 7,8m2 x vrstva mulče 0,10m = 0,78m3)</t>
  </si>
  <si>
    <t xml:space="preserve">Výsadba živého plotu – celkem </t>
  </si>
  <si>
    <t>Výsadba alejového stromu s balem</t>
  </si>
  <si>
    <t>Výsadba dřeviny s balem do předem vyhloubené jamky se zalitím (velikost balu přes 600 do 800mm); na rovině</t>
  </si>
  <si>
    <t>Pěstební substrát na 50% výměnu – objem díry =1/4  π d2  = 0,27m3 z toho 50% je 0,135 x 3 (počet děr) = 0,405m3</t>
  </si>
  <si>
    <t>Ukotvení dřeviny třemi a více kůly (délka kůlů přes 2 m do 3 m)</t>
  </si>
  <si>
    <t>Osazení kůlů k dřevině s uvázáním (délky kůlů přes 2 m do 3 m)</t>
  </si>
  <si>
    <t>Cena kůlů k dřevinám délky do 2 m (3ks k jedné dřevině)</t>
  </si>
  <si>
    <t>Cena za úvazek (3ks k jedné dřevině)</t>
  </si>
  <si>
    <t>Zhotovení obalu kmene v jedné vrstvě (na rovině nebo svahu do 1:5)</t>
  </si>
  <si>
    <t>Cena juty na zhotovení obalu</t>
  </si>
  <si>
    <t>Cena mulčovací kůry (plocha mulče 1 m2 x vrstva mulče 0,10m = 0,1m3)</t>
  </si>
  <si>
    <t>Řez stromů výchovný (špičáky a keřové stromy do 4m)</t>
  </si>
  <si>
    <t xml:space="preserve">Výsadba alej. stromu s balem do jamek s 50% výměnou půdy vč. náhradního substrátu – celkem </t>
  </si>
  <si>
    <t>Náklady celkem za práce</t>
  </si>
  <si>
    <t>* u dřeviny bude individuálně posouzen rozsah navrhovaného zásahu</t>
  </si>
  <si>
    <t xml:space="preserve">R E K A P I T U L A C E </t>
  </si>
  <si>
    <t>Rostlinný materiál bez DPH</t>
  </si>
  <si>
    <t>Kč</t>
  </si>
  <si>
    <t>Práce bez DPH</t>
  </si>
  <si>
    <t>Cena za práci a materiál celkem bez DPH</t>
  </si>
  <si>
    <t>Cena celkem bez DPH</t>
  </si>
  <si>
    <t>DPH 21%</t>
  </si>
  <si>
    <t>DPH 20%</t>
  </si>
  <si>
    <t>Cena celkem s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</si>
</sst>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 Kč&quot;"/>
    <numFmt numFmtId="166" formatCode="#,##0\ [$Kč-405];[Red]\-#,##0\ [$Kč-405]"/>
    <numFmt numFmtId="167" formatCode="#,##0&quot;,-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center"/>
    </xf>
    <xf numFmtId="166" fontId="7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7" fillId="35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0" xfId="46" applyNumberFormat="1" applyBorder="1" applyAlignment="1">
      <alignment horizontal="center" vertical="center"/>
      <protection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9" fontId="4" fillId="35" borderId="11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 horizontal="center"/>
    </xf>
    <xf numFmtId="166" fontId="4" fillId="35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66" fontId="4" fillId="34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7" fontId="10" fillId="0" borderId="0" xfId="0" applyNumberFormat="1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6" fontId="7" fillId="34" borderId="11" xfId="0" applyNumberFormat="1" applyFont="1" applyFill="1" applyBorder="1" applyAlignment="1">
      <alignment/>
    </xf>
    <xf numFmtId="166" fontId="7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/>
    </xf>
    <xf numFmtId="166" fontId="12" fillId="36" borderId="11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center"/>
    </xf>
    <xf numFmtId="164" fontId="12" fillId="36" borderId="0" xfId="0" applyNumberFormat="1" applyFont="1" applyFill="1" applyBorder="1" applyAlignment="1">
      <alignment horizontal="center"/>
    </xf>
    <xf numFmtId="164" fontId="12" fillId="36" borderId="0" xfId="0" applyNumberFormat="1" applyFont="1" applyFill="1" applyBorder="1" applyAlignment="1">
      <alignment/>
    </xf>
    <xf numFmtId="49" fontId="5" fillId="36" borderId="16" xfId="0" applyNumberFormat="1" applyFont="1" applyFill="1" applyBorder="1" applyAlignment="1">
      <alignment horizontal="center"/>
    </xf>
    <xf numFmtId="164" fontId="12" fillId="36" borderId="17" xfId="0" applyNumberFormat="1" applyFont="1" applyFill="1" applyBorder="1" applyAlignment="1">
      <alignment horizontal="center"/>
    </xf>
    <xf numFmtId="164" fontId="12" fillId="36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35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2" fillId="36" borderId="11" xfId="0" applyFont="1" applyFill="1" applyBorder="1" applyAlignment="1">
      <alignment horizontal="left"/>
    </xf>
    <xf numFmtId="49" fontId="5" fillId="36" borderId="11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left"/>
    </xf>
    <xf numFmtId="0" fontId="12" fillId="36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85" zoomScaleNormal="95" zoomScaleSheetLayoutView="85" zoomScalePageLayoutView="0" workbookViewId="0" topLeftCell="A1">
      <selection activeCell="A1" sqref="A1:G1"/>
    </sheetView>
  </sheetViews>
  <sheetFormatPr defaultColWidth="9.140625" defaultRowHeight="12.75"/>
  <cols>
    <col min="1" max="1" width="13.7109375" style="1" customWidth="1"/>
    <col min="2" max="2" width="41.57421875" style="2" customWidth="1"/>
    <col min="3" max="3" width="55.7109375" style="2" customWidth="1"/>
    <col min="4" max="4" width="12.8515625" style="1" customWidth="1"/>
    <col min="5" max="5" width="10.8515625" style="1" customWidth="1"/>
    <col min="6" max="6" width="14.57421875" style="3" customWidth="1"/>
    <col min="7" max="7" width="18.28125" style="4" customWidth="1"/>
    <col min="8" max="8" width="35.8515625" style="2" customWidth="1"/>
    <col min="9" max="9" width="14.57421875" style="2" customWidth="1"/>
    <col min="10" max="16384" width="9.140625" style="2" customWidth="1"/>
  </cols>
  <sheetData>
    <row r="1" spans="1:7" ht="16.5">
      <c r="A1" s="121"/>
      <c r="B1" s="121"/>
      <c r="C1" s="121"/>
      <c r="D1" s="121"/>
      <c r="E1" s="121"/>
      <c r="F1" s="121"/>
      <c r="G1" s="121"/>
    </row>
    <row r="2" spans="1:7" ht="8.25" customHeight="1">
      <c r="A2" s="5"/>
      <c r="F2" s="6"/>
      <c r="G2" s="7"/>
    </row>
    <row r="3" spans="1:7" ht="15">
      <c r="A3" s="122" t="s">
        <v>0</v>
      </c>
      <c r="B3" s="122"/>
      <c r="C3" s="122"/>
      <c r="D3" s="122"/>
      <c r="E3" s="122"/>
      <c r="F3" s="122"/>
      <c r="G3" s="122"/>
    </row>
    <row r="4" spans="1:8" ht="13.5">
      <c r="A4" s="8"/>
      <c r="B4" s="9"/>
      <c r="C4" s="9"/>
      <c r="D4" s="10"/>
      <c r="E4" s="10"/>
      <c r="F4" s="11"/>
      <c r="G4" s="12"/>
      <c r="H4" s="13"/>
    </row>
    <row r="5" spans="1:13" s="18" customFormat="1" ht="13.5">
      <c r="A5" s="14"/>
      <c r="B5" s="123" t="s">
        <v>1</v>
      </c>
      <c r="C5" s="123"/>
      <c r="D5" s="123"/>
      <c r="E5" s="123"/>
      <c r="F5" s="123"/>
      <c r="G5" s="123"/>
      <c r="H5" s="15"/>
      <c r="I5" s="16"/>
      <c r="J5" s="17"/>
      <c r="K5" s="17"/>
      <c r="L5" s="17"/>
      <c r="M5" s="17"/>
    </row>
    <row r="6" spans="1:13" s="26" customFormat="1" ht="27">
      <c r="A6" s="19"/>
      <c r="B6" s="20" t="s">
        <v>2</v>
      </c>
      <c r="C6" s="20" t="s">
        <v>3</v>
      </c>
      <c r="D6" s="21" t="s">
        <v>4</v>
      </c>
      <c r="E6" s="19" t="s">
        <v>5</v>
      </c>
      <c r="F6" s="22" t="s">
        <v>6</v>
      </c>
      <c r="G6" s="22" t="s">
        <v>7</v>
      </c>
      <c r="H6" s="23"/>
      <c r="I6" s="24"/>
      <c r="J6" s="25"/>
      <c r="K6" s="25"/>
      <c r="L6" s="25"/>
      <c r="M6" s="25"/>
    </row>
    <row r="7" spans="1:13" s="26" customFormat="1" ht="15.75" customHeight="1">
      <c r="A7" s="19"/>
      <c r="B7" s="124" t="s">
        <v>8</v>
      </c>
      <c r="C7" s="124"/>
      <c r="D7" s="124"/>
      <c r="E7" s="124"/>
      <c r="F7" s="124"/>
      <c r="G7" s="124"/>
      <c r="H7" s="23"/>
      <c r="I7" s="24"/>
      <c r="J7" s="25"/>
      <c r="K7" s="25"/>
      <c r="L7" s="25"/>
      <c r="M7" s="25"/>
    </row>
    <row r="8" spans="1:13" s="26" customFormat="1" ht="15.75" customHeight="1">
      <c r="A8" s="27">
        <v>8</v>
      </c>
      <c r="B8" s="28" t="s">
        <v>9</v>
      </c>
      <c r="C8" s="28" t="s">
        <v>10</v>
      </c>
      <c r="D8" s="29" t="s">
        <v>11</v>
      </c>
      <c r="E8" s="27">
        <v>1</v>
      </c>
      <c r="F8" s="30"/>
      <c r="G8" s="31">
        <f>F8*E8</f>
        <v>0</v>
      </c>
      <c r="H8" s="23"/>
      <c r="I8" s="24"/>
      <c r="J8" s="25"/>
      <c r="K8" s="25"/>
      <c r="L8" s="25"/>
      <c r="M8" s="25"/>
    </row>
    <row r="9" spans="1:13" s="26" customFormat="1" ht="15.75" customHeight="1">
      <c r="A9" s="27">
        <v>12</v>
      </c>
      <c r="B9" s="32" t="s">
        <v>12</v>
      </c>
      <c r="C9" s="32" t="s">
        <v>10</v>
      </c>
      <c r="D9" s="29" t="s">
        <v>13</v>
      </c>
      <c r="E9" s="27">
        <v>2</v>
      </c>
      <c r="F9" s="30"/>
      <c r="G9" s="31">
        <f>F9*E9</f>
        <v>0</v>
      </c>
      <c r="H9" s="23"/>
      <c r="I9" s="24"/>
      <c r="J9" s="25"/>
      <c r="K9" s="25"/>
      <c r="L9" s="25"/>
      <c r="M9" s="25"/>
    </row>
    <row r="10" spans="1:13" ht="13.5">
      <c r="A10" s="33"/>
      <c r="B10" s="125" t="s">
        <v>14</v>
      </c>
      <c r="C10" s="125"/>
      <c r="D10" s="34"/>
      <c r="E10" s="35">
        <f>SUM(E8:E9)</f>
        <v>3</v>
      </c>
      <c r="F10" s="36"/>
      <c r="G10" s="37">
        <f>SUM(G8:G9)</f>
        <v>0</v>
      </c>
      <c r="H10" s="9"/>
      <c r="I10" s="9"/>
      <c r="J10" s="9"/>
      <c r="K10" s="9"/>
      <c r="L10" s="9"/>
      <c r="M10" s="9"/>
    </row>
    <row r="11" spans="1:13" ht="13.5">
      <c r="A11" s="33"/>
      <c r="B11" s="126" t="s">
        <v>15</v>
      </c>
      <c r="C11" s="126"/>
      <c r="D11" s="126"/>
      <c r="E11" s="126"/>
      <c r="F11" s="126"/>
      <c r="G11" s="126"/>
      <c r="H11" s="9"/>
      <c r="I11" s="9"/>
      <c r="J11" s="9"/>
      <c r="K11" s="9"/>
      <c r="L11" s="9"/>
      <c r="M11" s="9"/>
    </row>
    <row r="12" spans="1:13" ht="13.5">
      <c r="A12" s="27">
        <v>9</v>
      </c>
      <c r="B12" s="32" t="s">
        <v>16</v>
      </c>
      <c r="C12" s="32" t="s">
        <v>17</v>
      </c>
      <c r="D12" s="38" t="s">
        <v>18</v>
      </c>
      <c r="E12" s="38">
        <v>34</v>
      </c>
      <c r="F12" s="39"/>
      <c r="G12" s="31">
        <f>F12*E12</f>
        <v>0</v>
      </c>
      <c r="H12" s="40"/>
      <c r="I12" s="9"/>
      <c r="J12" s="9"/>
      <c r="K12" s="9"/>
      <c r="L12" s="9"/>
      <c r="M12" s="9"/>
    </row>
    <row r="13" spans="1:13" ht="13.5">
      <c r="A13" s="33"/>
      <c r="B13" s="125" t="s">
        <v>19</v>
      </c>
      <c r="C13" s="125"/>
      <c r="D13" s="35"/>
      <c r="E13" s="35">
        <f>SUM(E12:E12)</f>
        <v>34</v>
      </c>
      <c r="F13" s="41"/>
      <c r="G13" s="37">
        <f>SUM(G12:G12)</f>
        <v>0</v>
      </c>
      <c r="H13" s="9"/>
      <c r="I13" s="9"/>
      <c r="J13" s="9"/>
      <c r="K13" s="9"/>
      <c r="L13" s="9"/>
      <c r="M13" s="9"/>
    </row>
    <row r="14" spans="1:13" ht="13.5">
      <c r="A14" s="33"/>
      <c r="B14" s="126" t="s">
        <v>20</v>
      </c>
      <c r="C14" s="126"/>
      <c r="D14" s="126"/>
      <c r="E14" s="126"/>
      <c r="F14" s="126"/>
      <c r="G14" s="126"/>
      <c r="H14" s="9"/>
      <c r="I14" s="9"/>
      <c r="J14" s="9"/>
      <c r="K14" s="9"/>
      <c r="L14" s="9"/>
      <c r="M14" s="9"/>
    </row>
    <row r="15" spans="1:13" ht="14.25">
      <c r="A15" s="27">
        <v>7</v>
      </c>
      <c r="B15" s="32" t="s">
        <v>21</v>
      </c>
      <c r="C15" s="32" t="s">
        <v>22</v>
      </c>
      <c r="D15" s="42" t="s">
        <v>23</v>
      </c>
      <c r="E15" s="43">
        <v>1</v>
      </c>
      <c r="F15" s="44"/>
      <c r="G15" s="31">
        <f aca="true" t="shared" si="0" ref="G15:G28">F15*E15</f>
        <v>0</v>
      </c>
      <c r="H15" s="9"/>
      <c r="I15" s="9"/>
      <c r="J15" s="9"/>
      <c r="K15" s="9"/>
      <c r="L15" s="9"/>
      <c r="M15" s="9"/>
    </row>
    <row r="16" spans="1:13" ht="13.5">
      <c r="A16" s="45">
        <v>13</v>
      </c>
      <c r="B16" s="28" t="s">
        <v>24</v>
      </c>
      <c r="C16" s="28" t="s">
        <v>25</v>
      </c>
      <c r="D16" s="29" t="s">
        <v>26</v>
      </c>
      <c r="E16" s="45">
        <v>24</v>
      </c>
      <c r="F16" s="44"/>
      <c r="G16" s="31">
        <f t="shared" si="0"/>
        <v>0</v>
      </c>
      <c r="H16" s="9"/>
      <c r="I16" s="9"/>
      <c r="J16" s="9"/>
      <c r="K16" s="9"/>
      <c r="L16" s="9"/>
      <c r="M16" s="9"/>
    </row>
    <row r="17" spans="1:13" ht="13.5">
      <c r="A17" s="45">
        <v>14</v>
      </c>
      <c r="B17" s="28" t="s">
        <v>27</v>
      </c>
      <c r="C17" s="28" t="s">
        <v>28</v>
      </c>
      <c r="D17" s="29" t="s">
        <v>29</v>
      </c>
      <c r="E17" s="45">
        <v>8</v>
      </c>
      <c r="F17" s="44"/>
      <c r="G17" s="31">
        <f t="shared" si="0"/>
        <v>0</v>
      </c>
      <c r="H17" s="9"/>
      <c r="I17" s="9"/>
      <c r="J17" s="9"/>
      <c r="K17" s="9"/>
      <c r="L17" s="9"/>
      <c r="M17" s="9"/>
    </row>
    <row r="18" spans="1:13" ht="13.5">
      <c r="A18" s="45">
        <v>15</v>
      </c>
      <c r="B18" s="28" t="s">
        <v>30</v>
      </c>
      <c r="C18" s="28" t="s">
        <v>31</v>
      </c>
      <c r="D18" s="29" t="s">
        <v>26</v>
      </c>
      <c r="E18" s="45">
        <v>18</v>
      </c>
      <c r="F18" s="44"/>
      <c r="G18" s="31">
        <f t="shared" si="0"/>
        <v>0</v>
      </c>
      <c r="H18" s="9"/>
      <c r="I18" s="9"/>
      <c r="J18" s="9"/>
      <c r="K18" s="9"/>
      <c r="L18" s="9"/>
      <c r="M18" s="9"/>
    </row>
    <row r="19" spans="1:13" ht="13.5">
      <c r="A19" s="45">
        <v>16</v>
      </c>
      <c r="B19" s="28" t="s">
        <v>32</v>
      </c>
      <c r="C19" s="28" t="s">
        <v>33</v>
      </c>
      <c r="D19" s="29" t="s">
        <v>26</v>
      </c>
      <c r="E19" s="45">
        <v>32</v>
      </c>
      <c r="F19" s="44"/>
      <c r="G19" s="31">
        <f t="shared" si="0"/>
        <v>0</v>
      </c>
      <c r="H19" s="9"/>
      <c r="I19" s="9"/>
      <c r="J19" s="9"/>
      <c r="K19" s="9"/>
      <c r="L19" s="9"/>
      <c r="M19" s="9"/>
    </row>
    <row r="20" spans="1:13" ht="13.5">
      <c r="A20" s="45">
        <v>17</v>
      </c>
      <c r="B20" s="28" t="s">
        <v>34</v>
      </c>
      <c r="C20" s="28" t="s">
        <v>35</v>
      </c>
      <c r="D20" s="29" t="s">
        <v>36</v>
      </c>
      <c r="E20" s="45">
        <v>15</v>
      </c>
      <c r="F20" s="44"/>
      <c r="G20" s="31">
        <f t="shared" si="0"/>
        <v>0</v>
      </c>
      <c r="H20" s="9"/>
      <c r="I20" s="9"/>
      <c r="J20" s="9"/>
      <c r="K20" s="9"/>
      <c r="L20" s="9"/>
      <c r="M20" s="9"/>
    </row>
    <row r="21" spans="1:13" ht="13.5">
      <c r="A21" s="45">
        <v>18</v>
      </c>
      <c r="B21" s="28" t="s">
        <v>37</v>
      </c>
      <c r="C21" s="28" t="s">
        <v>38</v>
      </c>
      <c r="D21" s="29" t="s">
        <v>36</v>
      </c>
      <c r="E21" s="45">
        <v>14</v>
      </c>
      <c r="F21" s="44"/>
      <c r="G21" s="31">
        <f t="shared" si="0"/>
        <v>0</v>
      </c>
      <c r="H21" s="9"/>
      <c r="I21" s="9"/>
      <c r="J21" s="9"/>
      <c r="K21" s="9"/>
      <c r="L21" s="9"/>
      <c r="M21" s="9"/>
    </row>
    <row r="22" spans="1:13" ht="13.5">
      <c r="A22" s="45">
        <v>19</v>
      </c>
      <c r="B22" s="28" t="s">
        <v>39</v>
      </c>
      <c r="C22" s="28" t="s">
        <v>40</v>
      </c>
      <c r="D22" s="29" t="s">
        <v>26</v>
      </c>
      <c r="E22" s="45">
        <v>15</v>
      </c>
      <c r="F22" s="44"/>
      <c r="G22" s="31">
        <f t="shared" si="0"/>
        <v>0</v>
      </c>
      <c r="H22" s="9"/>
      <c r="I22" s="9"/>
      <c r="J22" s="9"/>
      <c r="K22" s="9"/>
      <c r="L22" s="9"/>
      <c r="M22" s="9"/>
    </row>
    <row r="23" spans="1:13" ht="13.5">
      <c r="A23" s="45">
        <v>20</v>
      </c>
      <c r="B23" s="28" t="s">
        <v>41</v>
      </c>
      <c r="C23" s="28" t="s">
        <v>42</v>
      </c>
      <c r="D23" s="29" t="s">
        <v>36</v>
      </c>
      <c r="E23" s="45">
        <v>58</v>
      </c>
      <c r="F23" s="44"/>
      <c r="G23" s="31">
        <f t="shared" si="0"/>
        <v>0</v>
      </c>
      <c r="H23" s="9"/>
      <c r="I23" s="9"/>
      <c r="J23" s="9"/>
      <c r="K23" s="9"/>
      <c r="L23" s="9"/>
      <c r="M23" s="9"/>
    </row>
    <row r="24" spans="1:13" ht="13.5">
      <c r="A24" s="45">
        <v>21</v>
      </c>
      <c r="B24" s="28" t="s">
        <v>43</v>
      </c>
      <c r="C24" s="28" t="s">
        <v>44</v>
      </c>
      <c r="D24" s="29" t="s">
        <v>45</v>
      </c>
      <c r="E24" s="45">
        <v>43</v>
      </c>
      <c r="F24" s="44"/>
      <c r="G24" s="31">
        <f t="shared" si="0"/>
        <v>0</v>
      </c>
      <c r="H24" s="9"/>
      <c r="I24" s="9"/>
      <c r="J24" s="9"/>
      <c r="K24" s="9"/>
      <c r="L24" s="9"/>
      <c r="M24" s="9"/>
    </row>
    <row r="25" spans="1:13" ht="13.5">
      <c r="A25" s="45">
        <v>22</v>
      </c>
      <c r="B25" s="28" t="s">
        <v>46</v>
      </c>
      <c r="C25" s="28" t="s">
        <v>47</v>
      </c>
      <c r="D25" s="29" t="s">
        <v>29</v>
      </c>
      <c r="E25" s="45">
        <v>4</v>
      </c>
      <c r="F25" s="44"/>
      <c r="G25" s="31">
        <f t="shared" si="0"/>
        <v>0</v>
      </c>
      <c r="H25" s="9"/>
      <c r="I25" s="9"/>
      <c r="J25" s="9"/>
      <c r="K25" s="9"/>
      <c r="L25" s="9"/>
      <c r="M25" s="9"/>
    </row>
    <row r="26" spans="1:13" ht="13.5">
      <c r="A26" s="45">
        <v>23</v>
      </c>
      <c r="B26" s="28" t="s">
        <v>48</v>
      </c>
      <c r="C26" s="28" t="s">
        <v>49</v>
      </c>
      <c r="D26" s="29" t="s">
        <v>18</v>
      </c>
      <c r="E26" s="45">
        <v>3</v>
      </c>
      <c r="F26" s="44"/>
      <c r="G26" s="31">
        <f t="shared" si="0"/>
        <v>0</v>
      </c>
      <c r="H26" s="9"/>
      <c r="I26" s="9"/>
      <c r="J26" s="9"/>
      <c r="K26" s="9"/>
      <c r="L26" s="9"/>
      <c r="M26" s="9"/>
    </row>
    <row r="27" spans="1:13" ht="13.5">
      <c r="A27" s="45">
        <v>24</v>
      </c>
      <c r="B27" s="28" t="s">
        <v>50</v>
      </c>
      <c r="C27" s="28" t="s">
        <v>51</v>
      </c>
      <c r="D27" s="29" t="s">
        <v>26</v>
      </c>
      <c r="E27" s="45">
        <v>34</v>
      </c>
      <c r="F27" s="44"/>
      <c r="G27" s="31">
        <f t="shared" si="0"/>
        <v>0</v>
      </c>
      <c r="H27" s="9"/>
      <c r="I27" s="9"/>
      <c r="J27" s="9"/>
      <c r="K27" s="9"/>
      <c r="L27" s="9"/>
      <c r="M27" s="9"/>
    </row>
    <row r="28" spans="1:13" ht="14.25">
      <c r="A28" s="27">
        <v>24</v>
      </c>
      <c r="B28" s="32" t="s">
        <v>52</v>
      </c>
      <c r="C28" s="32" t="s">
        <v>53</v>
      </c>
      <c r="D28" s="42" t="s">
        <v>54</v>
      </c>
      <c r="E28" s="43">
        <v>9</v>
      </c>
      <c r="F28" s="44"/>
      <c r="G28" s="31">
        <f t="shared" si="0"/>
        <v>0</v>
      </c>
      <c r="H28" s="9"/>
      <c r="I28" s="9"/>
      <c r="J28" s="9"/>
      <c r="K28" s="9"/>
      <c r="L28" s="9"/>
      <c r="M28" s="9"/>
    </row>
    <row r="29" spans="1:13" s="47" customFormat="1" ht="13.5">
      <c r="A29" s="33"/>
      <c r="B29" s="125" t="s">
        <v>55</v>
      </c>
      <c r="C29" s="125"/>
      <c r="D29" s="125"/>
      <c r="E29" s="35">
        <f>SUM(E15:E28)</f>
        <v>278</v>
      </c>
      <c r="F29" s="41"/>
      <c r="G29" s="37">
        <f>SUM(G15:G28)</f>
        <v>0</v>
      </c>
      <c r="H29" s="46"/>
      <c r="I29" s="46"/>
      <c r="J29" s="46"/>
      <c r="K29" s="46"/>
      <c r="L29" s="46"/>
      <c r="M29" s="46"/>
    </row>
    <row r="30" spans="1:13" ht="13.5">
      <c r="A30" s="48"/>
      <c r="B30" s="127" t="s">
        <v>56</v>
      </c>
      <c r="C30" s="127" t="s">
        <v>57</v>
      </c>
      <c r="D30" s="127"/>
      <c r="E30" s="127"/>
      <c r="F30" s="127"/>
      <c r="G30" s="49">
        <f>G29+G13+G10</f>
        <v>0</v>
      </c>
      <c r="H30" s="9"/>
      <c r="I30" s="9"/>
      <c r="J30" s="9"/>
      <c r="K30" s="9"/>
      <c r="L30" s="9"/>
      <c r="M30" s="9"/>
    </row>
    <row r="31" spans="1:13" s="55" customFormat="1" ht="13.5">
      <c r="A31" s="50"/>
      <c r="B31" s="51"/>
      <c r="C31" s="51"/>
      <c r="D31" s="50"/>
      <c r="E31" s="50"/>
      <c r="F31" s="52"/>
      <c r="G31" s="53"/>
      <c r="H31" s="54"/>
      <c r="I31" s="54"/>
      <c r="J31" s="54"/>
      <c r="K31" s="54"/>
      <c r="L31" s="54"/>
      <c r="M31" s="54"/>
    </row>
    <row r="32" spans="1:13" s="57" customFormat="1" ht="13.5">
      <c r="A32" s="56"/>
      <c r="B32" s="128" t="s">
        <v>58</v>
      </c>
      <c r="C32" s="128"/>
      <c r="D32" s="128"/>
      <c r="E32" s="128"/>
      <c r="F32" s="128"/>
      <c r="G32" s="128"/>
      <c r="H32" s="51"/>
      <c r="I32" s="51"/>
      <c r="J32" s="51"/>
      <c r="K32" s="51"/>
      <c r="L32" s="51"/>
      <c r="M32" s="51"/>
    </row>
    <row r="33" spans="1:13" s="57" customFormat="1" ht="13.5">
      <c r="A33" s="58"/>
      <c r="B33" s="129" t="s">
        <v>59</v>
      </c>
      <c r="C33" s="129"/>
      <c r="D33" s="58" t="s">
        <v>60</v>
      </c>
      <c r="E33" s="58" t="s">
        <v>61</v>
      </c>
      <c r="F33" s="59" t="s">
        <v>62</v>
      </c>
      <c r="G33" s="59" t="s">
        <v>63</v>
      </c>
      <c r="H33" s="51"/>
      <c r="I33" s="51"/>
      <c r="J33" s="51"/>
      <c r="K33" s="51"/>
      <c r="L33" s="51"/>
      <c r="M33" s="51"/>
    </row>
    <row r="34" spans="1:13" s="57" customFormat="1" ht="13.5">
      <c r="A34" s="58"/>
      <c r="B34" s="129" t="s">
        <v>64</v>
      </c>
      <c r="C34" s="129"/>
      <c r="D34" s="129"/>
      <c r="E34" s="129"/>
      <c r="F34" s="129"/>
      <c r="G34" s="129"/>
      <c r="H34" s="51"/>
      <c r="I34" s="51"/>
      <c r="J34" s="51"/>
      <c r="K34" s="51"/>
      <c r="L34" s="51"/>
      <c r="M34" s="51"/>
    </row>
    <row r="35" spans="1:13" ht="13.5">
      <c r="A35" s="60"/>
      <c r="B35" s="130" t="s">
        <v>65</v>
      </c>
      <c r="C35" s="130"/>
      <c r="D35" s="61" t="s">
        <v>66</v>
      </c>
      <c r="E35" s="61">
        <v>278</v>
      </c>
      <c r="F35" s="62"/>
      <c r="G35" s="63">
        <f>E35*F35</f>
        <v>0</v>
      </c>
      <c r="H35" s="9"/>
      <c r="I35" s="9"/>
      <c r="J35" s="9"/>
      <c r="K35" s="9"/>
      <c r="L35" s="9"/>
      <c r="M35" s="9"/>
    </row>
    <row r="36" spans="1:13" ht="13.5">
      <c r="A36" s="60"/>
      <c r="B36" s="130" t="s">
        <v>67</v>
      </c>
      <c r="C36" s="130"/>
      <c r="D36" s="61" t="s">
        <v>66</v>
      </c>
      <c r="E36" s="61">
        <v>278</v>
      </c>
      <c r="F36" s="62"/>
      <c r="G36" s="63">
        <f>E36*F36</f>
        <v>0</v>
      </c>
      <c r="H36" s="9"/>
      <c r="I36" s="9"/>
      <c r="J36" s="9"/>
      <c r="K36" s="9"/>
      <c r="L36" s="9"/>
      <c r="M36" s="9"/>
    </row>
    <row r="37" spans="1:13" ht="25.5" customHeight="1">
      <c r="A37" s="64"/>
      <c r="B37" s="131" t="s">
        <v>68</v>
      </c>
      <c r="C37" s="131"/>
      <c r="D37" s="64" t="s">
        <v>69</v>
      </c>
      <c r="E37" s="64">
        <v>0.3058</v>
      </c>
      <c r="F37" s="65"/>
      <c r="G37" s="66">
        <f>E37*F37</f>
        <v>0</v>
      </c>
      <c r="H37" s="9"/>
      <c r="I37" s="9"/>
      <c r="J37" s="9"/>
      <c r="K37" s="9"/>
      <c r="L37" s="9"/>
      <c r="M37" s="9"/>
    </row>
    <row r="38" spans="1:13" ht="13.5">
      <c r="A38" s="60"/>
      <c r="B38" s="130" t="s">
        <v>70</v>
      </c>
      <c r="C38" s="130"/>
      <c r="D38" s="61" t="s">
        <v>71</v>
      </c>
      <c r="E38" s="61">
        <v>69.5</v>
      </c>
      <c r="F38" s="62"/>
      <c r="G38" s="63">
        <f>E38*F38</f>
        <v>0</v>
      </c>
      <c r="H38" s="9"/>
      <c r="I38" s="9"/>
      <c r="J38" s="9"/>
      <c r="K38" s="9"/>
      <c r="L38" s="9"/>
      <c r="M38" s="9"/>
    </row>
    <row r="39" spans="1:13" ht="13.5">
      <c r="A39" s="60"/>
      <c r="B39" s="130" t="s">
        <v>72</v>
      </c>
      <c r="C39" s="130"/>
      <c r="D39" s="61" t="s">
        <v>69</v>
      </c>
      <c r="E39" s="61">
        <v>6.95</v>
      </c>
      <c r="F39" s="62"/>
      <c r="G39" s="63">
        <f>E39*F39</f>
        <v>0</v>
      </c>
      <c r="H39" s="9"/>
      <c r="I39" s="9"/>
      <c r="J39" s="9"/>
      <c r="K39" s="9"/>
      <c r="L39" s="9"/>
      <c r="M39" s="9"/>
    </row>
    <row r="40" spans="1:13" ht="13.5" customHeight="1">
      <c r="A40" s="67"/>
      <c r="B40" s="132" t="s">
        <v>73</v>
      </c>
      <c r="C40" s="132"/>
      <c r="D40" s="68" t="s">
        <v>66</v>
      </c>
      <c r="E40" s="69">
        <v>278</v>
      </c>
      <c r="F40" s="70"/>
      <c r="G40" s="71">
        <f>SUM(G35:G39)</f>
        <v>0</v>
      </c>
      <c r="H40" s="72"/>
      <c r="I40" s="9"/>
      <c r="J40" s="9"/>
      <c r="K40" s="9"/>
      <c r="L40" s="9"/>
      <c r="M40" s="9"/>
    </row>
    <row r="41" spans="1:13" s="55" customFormat="1" ht="13.5">
      <c r="A41" s="73"/>
      <c r="B41" s="129" t="s">
        <v>74</v>
      </c>
      <c r="C41" s="129"/>
      <c r="D41" s="129"/>
      <c r="E41" s="129"/>
      <c r="F41" s="129"/>
      <c r="G41" s="129"/>
      <c r="H41" s="54"/>
      <c r="I41" s="54"/>
      <c r="J41" s="54"/>
      <c r="K41" s="54"/>
      <c r="L41" s="54"/>
      <c r="M41" s="54"/>
    </row>
    <row r="42" spans="1:13" s="55" customFormat="1" ht="13.5">
      <c r="A42" s="73"/>
      <c r="B42" s="130" t="s">
        <v>75</v>
      </c>
      <c r="C42" s="130"/>
      <c r="D42" s="61" t="s">
        <v>66</v>
      </c>
      <c r="E42" s="61">
        <v>34</v>
      </c>
      <c r="F42" s="62"/>
      <c r="G42" s="63">
        <f>E42*F42</f>
        <v>0</v>
      </c>
      <c r="H42" s="54"/>
      <c r="I42" s="54"/>
      <c r="J42" s="54"/>
      <c r="K42" s="54"/>
      <c r="L42" s="54"/>
      <c r="M42" s="54"/>
    </row>
    <row r="43" spans="1:13" s="55" customFormat="1" ht="25.5" customHeight="1">
      <c r="A43" s="64"/>
      <c r="B43" s="131" t="s">
        <v>76</v>
      </c>
      <c r="C43" s="131"/>
      <c r="D43" s="64" t="s">
        <v>69</v>
      </c>
      <c r="E43" s="64">
        <v>0.0374</v>
      </c>
      <c r="F43" s="65"/>
      <c r="G43" s="66">
        <f>E43*F43</f>
        <v>0</v>
      </c>
      <c r="H43" s="54"/>
      <c r="I43" s="54"/>
      <c r="J43" s="54"/>
      <c r="K43" s="54"/>
      <c r="L43" s="54"/>
      <c r="M43" s="54"/>
    </row>
    <row r="44" spans="1:13" ht="13.5" customHeight="1">
      <c r="A44" s="60"/>
      <c r="B44" s="133" t="s">
        <v>77</v>
      </c>
      <c r="C44" s="133"/>
      <c r="D44" s="60" t="s">
        <v>71</v>
      </c>
      <c r="E44" s="74">
        <v>7.8</v>
      </c>
      <c r="F44" s="75"/>
      <c r="G44" s="63">
        <f>F44*E44</f>
        <v>0</v>
      </c>
      <c r="H44" s="9"/>
      <c r="I44" s="9"/>
      <c r="J44" s="9"/>
      <c r="K44" s="9"/>
      <c r="L44" s="9"/>
      <c r="M44" s="9"/>
    </row>
    <row r="45" spans="1:13" ht="13.5">
      <c r="A45" s="61"/>
      <c r="B45" s="130" t="s">
        <v>78</v>
      </c>
      <c r="C45" s="130"/>
      <c r="D45" s="61" t="s">
        <v>71</v>
      </c>
      <c r="E45" s="61">
        <v>7.8</v>
      </c>
      <c r="F45" s="62"/>
      <c r="G45" s="63">
        <f>E45*F45</f>
        <v>0</v>
      </c>
      <c r="H45" s="9"/>
      <c r="I45" s="9"/>
      <c r="J45" s="9"/>
      <c r="K45" s="9"/>
      <c r="L45" s="9"/>
      <c r="M45" s="9"/>
    </row>
    <row r="46" spans="1:13" ht="13.5">
      <c r="A46" s="61"/>
      <c r="B46" s="130" t="s">
        <v>79</v>
      </c>
      <c r="C46" s="130"/>
      <c r="D46" s="61" t="s">
        <v>69</v>
      </c>
      <c r="E46" s="61">
        <v>0.78</v>
      </c>
      <c r="F46" s="62"/>
      <c r="G46" s="63">
        <f>E46*F46</f>
        <v>0</v>
      </c>
      <c r="H46" s="9"/>
      <c r="I46" s="9"/>
      <c r="J46" s="9"/>
      <c r="K46" s="9"/>
      <c r="L46" s="9"/>
      <c r="M46" s="9"/>
    </row>
    <row r="47" spans="1:13" ht="13.5">
      <c r="A47" s="67"/>
      <c r="B47" s="134" t="s">
        <v>80</v>
      </c>
      <c r="C47" s="134"/>
      <c r="D47" s="76" t="s">
        <v>66</v>
      </c>
      <c r="E47" s="76"/>
      <c r="F47" s="70"/>
      <c r="G47" s="71">
        <f>SUM(G42:G46)</f>
        <v>0</v>
      </c>
      <c r="H47" s="9"/>
      <c r="I47" s="9"/>
      <c r="J47" s="9"/>
      <c r="K47" s="9"/>
      <c r="L47" s="9"/>
      <c r="M47" s="9"/>
    </row>
    <row r="48" spans="1:13" ht="13.5">
      <c r="A48" s="67"/>
      <c r="B48" s="129" t="s">
        <v>81</v>
      </c>
      <c r="C48" s="129"/>
      <c r="D48" s="129"/>
      <c r="E48" s="129"/>
      <c r="F48" s="129"/>
      <c r="G48" s="129"/>
      <c r="H48" s="9"/>
      <c r="I48" s="9"/>
      <c r="J48" s="9"/>
      <c r="K48" s="9"/>
      <c r="L48" s="9"/>
      <c r="M48" s="9"/>
    </row>
    <row r="49" spans="1:13" s="55" customFormat="1" ht="13.5">
      <c r="A49" s="61"/>
      <c r="B49" s="130" t="s">
        <v>82</v>
      </c>
      <c r="C49" s="130"/>
      <c r="D49" s="61" t="s">
        <v>66</v>
      </c>
      <c r="E49" s="77">
        <v>3</v>
      </c>
      <c r="F49" s="62"/>
      <c r="G49" s="63">
        <f>E49*F49</f>
        <v>0</v>
      </c>
      <c r="H49" s="54"/>
      <c r="I49" s="54"/>
      <c r="J49" s="54"/>
      <c r="K49" s="54"/>
      <c r="L49" s="54"/>
      <c r="M49" s="54"/>
    </row>
    <row r="50" spans="1:13" s="55" customFormat="1" ht="13.5">
      <c r="A50" s="61"/>
      <c r="B50" s="135" t="s">
        <v>65</v>
      </c>
      <c r="C50" s="135"/>
      <c r="D50" s="61" t="s">
        <v>66</v>
      </c>
      <c r="E50" s="61">
        <v>3</v>
      </c>
      <c r="F50" s="62"/>
      <c r="G50" s="63">
        <f>E50*F50</f>
        <v>0</v>
      </c>
      <c r="H50" s="54"/>
      <c r="I50" s="54"/>
      <c r="J50" s="54"/>
      <c r="K50" s="54"/>
      <c r="L50" s="54"/>
      <c r="M50" s="54"/>
    </row>
    <row r="51" spans="1:13" s="79" customFormat="1" ht="14.25" customHeight="1">
      <c r="A51" s="64"/>
      <c r="B51" s="131" t="s">
        <v>83</v>
      </c>
      <c r="C51" s="131"/>
      <c r="D51" s="64" t="s">
        <v>69</v>
      </c>
      <c r="E51" s="64">
        <v>0.405</v>
      </c>
      <c r="F51" s="65"/>
      <c r="G51" s="66">
        <f>E51*F51</f>
        <v>0</v>
      </c>
      <c r="H51" s="78"/>
      <c r="I51" s="78"/>
      <c r="J51" s="78"/>
      <c r="K51" s="78"/>
      <c r="L51" s="78"/>
      <c r="M51" s="78"/>
    </row>
    <row r="52" spans="1:13" s="55" customFormat="1" ht="14.25" customHeight="1">
      <c r="A52" s="60"/>
      <c r="B52" s="133" t="s">
        <v>84</v>
      </c>
      <c r="C52" s="133"/>
      <c r="D52" s="61" t="s">
        <v>66</v>
      </c>
      <c r="E52" s="60">
        <v>3</v>
      </c>
      <c r="F52" s="75"/>
      <c r="G52" s="63">
        <f>E52*F52</f>
        <v>0</v>
      </c>
      <c r="H52" s="54"/>
      <c r="I52" s="54"/>
      <c r="J52" s="54"/>
      <c r="K52" s="54"/>
      <c r="L52" s="54"/>
      <c r="M52" s="54"/>
    </row>
    <row r="53" spans="1:13" s="55" customFormat="1" ht="14.25" customHeight="1">
      <c r="A53" s="60"/>
      <c r="B53" s="136" t="s">
        <v>85</v>
      </c>
      <c r="C53" s="136"/>
      <c r="D53" s="61" t="s">
        <v>66</v>
      </c>
      <c r="E53" s="60">
        <v>3</v>
      </c>
      <c r="F53" s="75"/>
      <c r="G53" s="63">
        <f>E53*F53</f>
        <v>0</v>
      </c>
      <c r="H53" s="54"/>
      <c r="I53" s="54"/>
      <c r="J53" s="54"/>
      <c r="K53" s="54"/>
      <c r="L53" s="54"/>
      <c r="M53" s="54"/>
    </row>
    <row r="54" spans="1:13" s="55" customFormat="1" ht="14.25" customHeight="1">
      <c r="A54" s="60"/>
      <c r="B54" s="137" t="s">
        <v>86</v>
      </c>
      <c r="C54" s="137"/>
      <c r="D54" s="61" t="s">
        <v>66</v>
      </c>
      <c r="E54" s="61">
        <v>9</v>
      </c>
      <c r="F54" s="62"/>
      <c r="G54" s="63">
        <f>F54*E54</f>
        <v>0</v>
      </c>
      <c r="H54" s="54"/>
      <c r="I54" s="54"/>
      <c r="J54" s="54"/>
      <c r="K54" s="54"/>
      <c r="L54" s="54"/>
      <c r="M54" s="54"/>
    </row>
    <row r="55" spans="1:13" s="55" customFormat="1" ht="14.25" customHeight="1">
      <c r="A55" s="60"/>
      <c r="B55" s="137" t="s">
        <v>87</v>
      </c>
      <c r="C55" s="137"/>
      <c r="D55" s="61" t="s">
        <v>66</v>
      </c>
      <c r="E55" s="61">
        <v>9</v>
      </c>
      <c r="F55" s="62"/>
      <c r="G55" s="63">
        <f>F55*E55</f>
        <v>0</v>
      </c>
      <c r="H55" s="54"/>
      <c r="I55" s="54"/>
      <c r="J55" s="54"/>
      <c r="K55" s="54"/>
      <c r="L55" s="54"/>
      <c r="M55" s="54"/>
    </row>
    <row r="56" spans="1:13" s="55" customFormat="1" ht="13.5">
      <c r="A56" s="61"/>
      <c r="B56" s="130" t="s">
        <v>88</v>
      </c>
      <c r="C56" s="130"/>
      <c r="D56" s="61" t="s">
        <v>71</v>
      </c>
      <c r="E56" s="61">
        <v>3</v>
      </c>
      <c r="F56" s="62"/>
      <c r="G56" s="63">
        <f>E56*F56</f>
        <v>0</v>
      </c>
      <c r="H56" s="54"/>
      <c r="I56" s="54"/>
      <c r="J56" s="54"/>
      <c r="K56" s="54"/>
      <c r="L56" s="54"/>
      <c r="M56" s="54"/>
    </row>
    <row r="57" spans="1:13" s="55" customFormat="1" ht="13.5">
      <c r="A57" s="80"/>
      <c r="B57" s="130" t="s">
        <v>89</v>
      </c>
      <c r="C57" s="130"/>
      <c r="D57" s="61" t="s">
        <v>71</v>
      </c>
      <c r="E57" s="61">
        <v>3</v>
      </c>
      <c r="F57" s="62"/>
      <c r="G57" s="63">
        <f>F57*E57</f>
        <v>0</v>
      </c>
      <c r="H57" s="54"/>
      <c r="I57" s="54"/>
      <c r="J57" s="54"/>
      <c r="K57" s="54"/>
      <c r="L57" s="54"/>
      <c r="M57" s="54"/>
    </row>
    <row r="58" spans="1:13" ht="13.5">
      <c r="A58" s="61"/>
      <c r="B58" s="130" t="s">
        <v>78</v>
      </c>
      <c r="C58" s="130"/>
      <c r="D58" s="61" t="s">
        <v>71</v>
      </c>
      <c r="E58" s="61">
        <v>1</v>
      </c>
      <c r="F58" s="62"/>
      <c r="G58" s="63">
        <f>E58*F58</f>
        <v>0</v>
      </c>
      <c r="H58" s="9"/>
      <c r="I58" s="9"/>
      <c r="J58" s="9"/>
      <c r="K58" s="9"/>
      <c r="L58" s="9"/>
      <c r="M58" s="9"/>
    </row>
    <row r="59" spans="1:13" ht="13.5">
      <c r="A59" s="61"/>
      <c r="B59" s="130" t="s">
        <v>90</v>
      </c>
      <c r="C59" s="130"/>
      <c r="D59" s="61" t="s">
        <v>69</v>
      </c>
      <c r="E59" s="61">
        <v>0.1</v>
      </c>
      <c r="F59" s="62"/>
      <c r="G59" s="63">
        <f>E59*F59</f>
        <v>0</v>
      </c>
      <c r="H59" s="9"/>
      <c r="I59" s="9"/>
      <c r="J59" s="9"/>
      <c r="K59" s="9"/>
      <c r="L59" s="9"/>
      <c r="M59" s="9"/>
    </row>
    <row r="60" spans="1:13" ht="13.5">
      <c r="A60" s="60"/>
      <c r="B60" s="136" t="s">
        <v>91</v>
      </c>
      <c r="C60" s="136"/>
      <c r="D60" s="60" t="s">
        <v>66</v>
      </c>
      <c r="E60" s="80">
        <v>3</v>
      </c>
      <c r="F60" s="81"/>
      <c r="G60" s="63">
        <f>F60*E60</f>
        <v>0</v>
      </c>
      <c r="H60" s="9"/>
      <c r="I60" s="9"/>
      <c r="J60" s="9"/>
      <c r="K60" s="9"/>
      <c r="L60" s="9"/>
      <c r="M60" s="9"/>
    </row>
    <row r="61" spans="1:13" ht="13.5" customHeight="1">
      <c r="A61" s="67"/>
      <c r="B61" s="132" t="s">
        <v>92</v>
      </c>
      <c r="C61" s="132"/>
      <c r="D61" s="76" t="s">
        <v>66</v>
      </c>
      <c r="E61" s="76">
        <v>3</v>
      </c>
      <c r="F61" s="70"/>
      <c r="G61" s="71">
        <f>SUM(G49:G60)</f>
        <v>0</v>
      </c>
      <c r="H61" s="9"/>
      <c r="I61" s="9"/>
      <c r="J61" s="9"/>
      <c r="K61" s="9"/>
      <c r="L61" s="9"/>
      <c r="M61" s="9"/>
    </row>
    <row r="62" spans="1:13" ht="13.5">
      <c r="A62" s="82"/>
      <c r="B62" s="128" t="s">
        <v>93</v>
      </c>
      <c r="C62" s="128"/>
      <c r="D62" s="128"/>
      <c r="E62" s="128"/>
      <c r="F62" s="128"/>
      <c r="G62" s="83">
        <f>G40+G47+G61</f>
        <v>0</v>
      </c>
      <c r="H62" s="9"/>
      <c r="I62" s="9"/>
      <c r="J62" s="9"/>
      <c r="K62" s="9"/>
      <c r="L62" s="9"/>
      <c r="M62" s="9"/>
    </row>
    <row r="63" spans="1:13" s="55" customFormat="1" ht="13.5">
      <c r="A63" s="84" t="s">
        <v>94</v>
      </c>
      <c r="B63" s="51"/>
      <c r="C63" s="51"/>
      <c r="D63" s="51"/>
      <c r="E63" s="51"/>
      <c r="F63" s="51"/>
      <c r="G63" s="85"/>
      <c r="H63" s="54"/>
      <c r="I63" s="54"/>
      <c r="J63" s="54"/>
      <c r="K63" s="54"/>
      <c r="L63" s="54"/>
      <c r="M63" s="54"/>
    </row>
    <row r="64" spans="1:13" s="55" customFormat="1" ht="13.5">
      <c r="A64" s="86"/>
      <c r="B64" s="51"/>
      <c r="C64" s="51"/>
      <c r="D64" s="50"/>
      <c r="E64" s="50"/>
      <c r="F64" s="52"/>
      <c r="G64" s="53"/>
      <c r="H64" s="54"/>
      <c r="I64" s="54"/>
      <c r="J64" s="54"/>
      <c r="K64" s="54"/>
      <c r="L64" s="54"/>
      <c r="M64" s="54"/>
    </row>
    <row r="65" spans="1:13" ht="19.5" customHeight="1">
      <c r="A65" s="138" t="s">
        <v>95</v>
      </c>
      <c r="B65" s="138"/>
      <c r="C65" s="138"/>
      <c r="D65" s="138"/>
      <c r="E65" s="138"/>
      <c r="F65" s="138"/>
      <c r="G65" s="138"/>
      <c r="H65" s="87"/>
      <c r="I65" s="10"/>
      <c r="J65" s="88"/>
      <c r="K65" s="89"/>
      <c r="L65" s="9"/>
      <c r="M65" s="9"/>
    </row>
    <row r="66" spans="1:13" s="47" customFormat="1" ht="13.5">
      <c r="A66" s="139" t="s">
        <v>96</v>
      </c>
      <c r="B66" s="139"/>
      <c r="C66" s="139"/>
      <c r="D66" s="140" t="s">
        <v>97</v>
      </c>
      <c r="E66" s="140"/>
      <c r="F66" s="140"/>
      <c r="G66" s="90">
        <f>G30</f>
        <v>0</v>
      </c>
      <c r="H66" s="91"/>
      <c r="I66" s="92"/>
      <c r="J66" s="93"/>
      <c r="K66" s="94"/>
      <c r="L66" s="46"/>
      <c r="M66" s="46"/>
    </row>
    <row r="67" spans="1:13" s="47" customFormat="1" ht="13.5">
      <c r="A67" s="141" t="s">
        <v>98</v>
      </c>
      <c r="B67" s="141"/>
      <c r="C67" s="141"/>
      <c r="D67" s="142" t="s">
        <v>97</v>
      </c>
      <c r="E67" s="142"/>
      <c r="F67" s="142"/>
      <c r="G67" s="95">
        <f>G62</f>
        <v>0</v>
      </c>
      <c r="H67" s="91"/>
      <c r="I67" s="92"/>
      <c r="J67" s="93"/>
      <c r="K67" s="94"/>
      <c r="L67" s="46"/>
      <c r="M67" s="46"/>
    </row>
    <row r="68" spans="1:11" s="55" customFormat="1" ht="13.5">
      <c r="A68" s="143" t="s">
        <v>99</v>
      </c>
      <c r="B68" s="143"/>
      <c r="C68" s="143"/>
      <c r="D68" s="144" t="s">
        <v>97</v>
      </c>
      <c r="E68" s="144"/>
      <c r="F68" s="144"/>
      <c r="G68" s="96">
        <f>SUM(G66:G67)</f>
        <v>0</v>
      </c>
      <c r="H68" s="97"/>
      <c r="I68" s="98"/>
      <c r="J68" s="99"/>
      <c r="K68" s="89"/>
    </row>
    <row r="69" spans="1:256" s="100" customFormat="1" ht="13.5">
      <c r="A69" s="143" t="s">
        <v>100</v>
      </c>
      <c r="B69" s="143"/>
      <c r="C69" s="143"/>
      <c r="D69" s="144" t="s">
        <v>97</v>
      </c>
      <c r="E69" s="144"/>
      <c r="F69" s="144"/>
      <c r="G69" s="96">
        <f>SUM(G68:G68)</f>
        <v>0</v>
      </c>
      <c r="K69" s="101"/>
      <c r="L69" s="102"/>
      <c r="M69" s="52"/>
      <c r="N69" s="103"/>
      <c r="R69" s="101"/>
      <c r="S69" s="102"/>
      <c r="T69" s="52"/>
      <c r="U69" s="103"/>
      <c r="Y69" s="101"/>
      <c r="Z69" s="102"/>
      <c r="AA69" s="52"/>
      <c r="AB69" s="103"/>
      <c r="AF69" s="101"/>
      <c r="AG69" s="102"/>
      <c r="AH69" s="52"/>
      <c r="AI69" s="103"/>
      <c r="AM69" s="101"/>
      <c r="AN69" s="102"/>
      <c r="AO69" s="52"/>
      <c r="AP69" s="103"/>
      <c r="AT69" s="101"/>
      <c r="AU69" s="102"/>
      <c r="AV69" s="52"/>
      <c r="AW69" s="103"/>
      <c r="BA69" s="101"/>
      <c r="BB69" s="102"/>
      <c r="BC69" s="52"/>
      <c r="BD69" s="103"/>
      <c r="BH69" s="101"/>
      <c r="BI69" s="102"/>
      <c r="BJ69" s="52"/>
      <c r="BK69" s="103"/>
      <c r="BO69" s="101"/>
      <c r="BP69" s="102"/>
      <c r="BQ69" s="52"/>
      <c r="BR69" s="103"/>
      <c r="BV69" s="101"/>
      <c r="BW69" s="102"/>
      <c r="BX69" s="52"/>
      <c r="BY69" s="103"/>
      <c r="CC69" s="101"/>
      <c r="CD69" s="102"/>
      <c r="CE69" s="52"/>
      <c r="CF69" s="103"/>
      <c r="CJ69" s="101"/>
      <c r="CK69" s="102"/>
      <c r="CL69" s="52"/>
      <c r="CM69" s="103"/>
      <c r="CQ69" s="101"/>
      <c r="CR69" s="102"/>
      <c r="CS69" s="52"/>
      <c r="CT69" s="103"/>
      <c r="CX69" s="101"/>
      <c r="CY69" s="102"/>
      <c r="CZ69" s="52"/>
      <c r="DA69" s="103"/>
      <c r="DE69" s="101"/>
      <c r="DF69" s="102"/>
      <c r="DG69" s="52"/>
      <c r="DH69" s="103"/>
      <c r="DL69" s="101"/>
      <c r="DM69" s="102"/>
      <c r="DN69" s="52"/>
      <c r="DO69" s="103"/>
      <c r="DS69" s="101"/>
      <c r="DT69" s="102"/>
      <c r="DU69" s="52"/>
      <c r="DV69" s="103"/>
      <c r="DZ69" s="101"/>
      <c r="EA69" s="102"/>
      <c r="EB69" s="52"/>
      <c r="EC69" s="103"/>
      <c r="EG69" s="101"/>
      <c r="EH69" s="102"/>
      <c r="EI69" s="52"/>
      <c r="EJ69" s="103"/>
      <c r="EN69" s="101"/>
      <c r="EO69" s="102"/>
      <c r="EP69" s="52"/>
      <c r="EQ69" s="103"/>
      <c r="EU69" s="101"/>
      <c r="EV69" s="102"/>
      <c r="EW69" s="52"/>
      <c r="EX69" s="103"/>
      <c r="FB69" s="101"/>
      <c r="FC69" s="102"/>
      <c r="FD69" s="52"/>
      <c r="FE69" s="103"/>
      <c r="FI69" s="101"/>
      <c r="FJ69" s="102"/>
      <c r="FK69" s="52"/>
      <c r="FL69" s="103"/>
      <c r="FP69" s="101"/>
      <c r="FQ69" s="102"/>
      <c r="FR69" s="52"/>
      <c r="FS69" s="103"/>
      <c r="FW69" s="101"/>
      <c r="FX69" s="102"/>
      <c r="FY69" s="52"/>
      <c r="FZ69" s="103"/>
      <c r="GD69" s="101"/>
      <c r="GE69" s="102"/>
      <c r="GF69" s="52"/>
      <c r="GG69" s="103"/>
      <c r="GK69" s="101"/>
      <c r="GL69" s="102"/>
      <c r="GM69" s="52"/>
      <c r="GN69" s="103"/>
      <c r="GR69" s="101"/>
      <c r="GS69" s="102"/>
      <c r="GT69" s="52"/>
      <c r="GU69" s="103"/>
      <c r="GY69" s="101"/>
      <c r="GZ69" s="102"/>
      <c r="HA69" s="52"/>
      <c r="HB69" s="103"/>
      <c r="HF69" s="101"/>
      <c r="HG69" s="102"/>
      <c r="HH69" s="52"/>
      <c r="HI69" s="103"/>
      <c r="HJ69" s="104"/>
      <c r="HK69" s="104"/>
      <c r="HL69" s="104"/>
      <c r="HM69" s="105"/>
      <c r="HN69" s="106"/>
      <c r="HO69" s="107"/>
      <c r="HP69" s="108"/>
      <c r="HQ69" s="104"/>
      <c r="HR69" s="104"/>
      <c r="HS69" s="104"/>
      <c r="HT69" s="105"/>
      <c r="HU69" s="106"/>
      <c r="HV69" s="107"/>
      <c r="HW69" s="108"/>
      <c r="HX69" s="104"/>
      <c r="HY69" s="104"/>
      <c r="HZ69" s="104"/>
      <c r="IA69" s="105"/>
      <c r="IB69" s="106"/>
      <c r="IC69" s="107"/>
      <c r="ID69" s="108"/>
      <c r="IE69" s="104"/>
      <c r="IF69" s="104"/>
      <c r="IG69" s="104"/>
      <c r="IH69" s="105"/>
      <c r="II69" s="106"/>
      <c r="IJ69" s="107"/>
      <c r="IK69" s="108"/>
      <c r="IL69" s="104"/>
      <c r="IM69" s="104"/>
      <c r="IN69" s="104"/>
      <c r="IO69" s="105"/>
      <c r="IP69" s="106"/>
      <c r="IQ69" s="107"/>
      <c r="IR69" s="108"/>
      <c r="IS69" s="104"/>
      <c r="IT69" s="104"/>
      <c r="IU69" s="104"/>
      <c r="IV69" s="105"/>
    </row>
    <row r="70" spans="1:256" s="100" customFormat="1" ht="13.5">
      <c r="A70" s="143" t="s">
        <v>101</v>
      </c>
      <c r="B70" s="143"/>
      <c r="C70" s="143"/>
      <c r="D70" s="144" t="s">
        <v>97</v>
      </c>
      <c r="E70" s="144"/>
      <c r="F70" s="144"/>
      <c r="G70" s="96">
        <f>G68*0.21</f>
        <v>0</v>
      </c>
      <c r="H70" s="145"/>
      <c r="I70" s="145"/>
      <c r="J70" s="145"/>
      <c r="K70" s="101"/>
      <c r="L70" s="102"/>
      <c r="M70" s="52"/>
      <c r="N70" s="103"/>
      <c r="O70" s="145"/>
      <c r="P70" s="145"/>
      <c r="Q70" s="145"/>
      <c r="R70" s="101"/>
      <c r="S70" s="102"/>
      <c r="T70" s="52"/>
      <c r="U70" s="103"/>
      <c r="V70" s="145"/>
      <c r="W70" s="145"/>
      <c r="X70" s="145"/>
      <c r="Y70" s="101"/>
      <c r="Z70" s="102"/>
      <c r="AA70" s="52"/>
      <c r="AB70" s="103"/>
      <c r="AC70" s="145"/>
      <c r="AD70" s="145"/>
      <c r="AE70" s="145"/>
      <c r="AF70" s="101"/>
      <c r="AG70" s="102"/>
      <c r="AH70" s="52"/>
      <c r="AI70" s="103"/>
      <c r="AJ70" s="145"/>
      <c r="AK70" s="145"/>
      <c r="AL70" s="145"/>
      <c r="AM70" s="101"/>
      <c r="AN70" s="102"/>
      <c r="AO70" s="52"/>
      <c r="AP70" s="103"/>
      <c r="AQ70" s="145"/>
      <c r="AR70" s="145"/>
      <c r="AS70" s="145"/>
      <c r="AT70" s="101"/>
      <c r="AU70" s="102"/>
      <c r="AV70" s="52"/>
      <c r="AW70" s="103"/>
      <c r="AX70" s="145"/>
      <c r="AY70" s="145"/>
      <c r="AZ70" s="145"/>
      <c r="BA70" s="101"/>
      <c r="BB70" s="102"/>
      <c r="BC70" s="52"/>
      <c r="BD70" s="103"/>
      <c r="BE70" s="145"/>
      <c r="BF70" s="145"/>
      <c r="BG70" s="145"/>
      <c r="BH70" s="101"/>
      <c r="BI70" s="102"/>
      <c r="BJ70" s="52"/>
      <c r="BK70" s="103"/>
      <c r="BL70" s="145"/>
      <c r="BM70" s="145"/>
      <c r="BN70" s="145"/>
      <c r="BO70" s="101"/>
      <c r="BP70" s="102"/>
      <c r="BQ70" s="52"/>
      <c r="BR70" s="103"/>
      <c r="BS70" s="145"/>
      <c r="BT70" s="145"/>
      <c r="BU70" s="145"/>
      <c r="BV70" s="101"/>
      <c r="BW70" s="102"/>
      <c r="BX70" s="52"/>
      <c r="BY70" s="103"/>
      <c r="BZ70" s="145"/>
      <c r="CA70" s="145"/>
      <c r="CB70" s="145"/>
      <c r="CC70" s="101"/>
      <c r="CD70" s="102"/>
      <c r="CE70" s="52"/>
      <c r="CF70" s="103"/>
      <c r="CG70" s="145"/>
      <c r="CH70" s="145"/>
      <c r="CI70" s="145"/>
      <c r="CJ70" s="101"/>
      <c r="CK70" s="102"/>
      <c r="CL70" s="52"/>
      <c r="CM70" s="103"/>
      <c r="CN70" s="145"/>
      <c r="CO70" s="145"/>
      <c r="CP70" s="145"/>
      <c r="CQ70" s="101"/>
      <c r="CR70" s="102"/>
      <c r="CS70" s="52"/>
      <c r="CT70" s="103"/>
      <c r="CU70" s="145"/>
      <c r="CV70" s="145"/>
      <c r="CW70" s="145"/>
      <c r="CX70" s="101"/>
      <c r="CY70" s="102"/>
      <c r="CZ70" s="52"/>
      <c r="DA70" s="103"/>
      <c r="DB70" s="145"/>
      <c r="DC70" s="145"/>
      <c r="DD70" s="145"/>
      <c r="DE70" s="101"/>
      <c r="DF70" s="102"/>
      <c r="DG70" s="52"/>
      <c r="DH70" s="103"/>
      <c r="DI70" s="145"/>
      <c r="DJ70" s="145"/>
      <c r="DK70" s="145"/>
      <c r="DL70" s="101"/>
      <c r="DM70" s="102"/>
      <c r="DN70" s="52"/>
      <c r="DO70" s="103"/>
      <c r="DP70" s="145"/>
      <c r="DQ70" s="145"/>
      <c r="DR70" s="145"/>
      <c r="DS70" s="101"/>
      <c r="DT70" s="102"/>
      <c r="DU70" s="52"/>
      <c r="DV70" s="103"/>
      <c r="DW70" s="145"/>
      <c r="DX70" s="145"/>
      <c r="DY70" s="145"/>
      <c r="DZ70" s="101"/>
      <c r="EA70" s="102"/>
      <c r="EB70" s="52"/>
      <c r="EC70" s="103"/>
      <c r="ED70" s="145"/>
      <c r="EE70" s="145"/>
      <c r="EF70" s="145"/>
      <c r="EG70" s="101"/>
      <c r="EH70" s="102"/>
      <c r="EI70" s="52"/>
      <c r="EJ70" s="103"/>
      <c r="EK70" s="145"/>
      <c r="EL70" s="145"/>
      <c r="EM70" s="145"/>
      <c r="EN70" s="101"/>
      <c r="EO70" s="102"/>
      <c r="EP70" s="52"/>
      <c r="EQ70" s="103"/>
      <c r="ER70" s="145"/>
      <c r="ES70" s="145"/>
      <c r="ET70" s="145"/>
      <c r="EU70" s="101"/>
      <c r="EV70" s="102"/>
      <c r="EW70" s="52"/>
      <c r="EX70" s="103"/>
      <c r="EY70" s="145"/>
      <c r="EZ70" s="145"/>
      <c r="FA70" s="145"/>
      <c r="FB70" s="101"/>
      <c r="FC70" s="102"/>
      <c r="FD70" s="52"/>
      <c r="FE70" s="103"/>
      <c r="FF70" s="145"/>
      <c r="FG70" s="145"/>
      <c r="FH70" s="145"/>
      <c r="FI70" s="101"/>
      <c r="FJ70" s="102"/>
      <c r="FK70" s="52"/>
      <c r="FL70" s="103"/>
      <c r="FM70" s="145"/>
      <c r="FN70" s="145"/>
      <c r="FO70" s="145"/>
      <c r="FP70" s="101"/>
      <c r="FQ70" s="102"/>
      <c r="FR70" s="52"/>
      <c r="FS70" s="103"/>
      <c r="FT70" s="145"/>
      <c r="FU70" s="145"/>
      <c r="FV70" s="145"/>
      <c r="FW70" s="101"/>
      <c r="FX70" s="102"/>
      <c r="FY70" s="52"/>
      <c r="FZ70" s="103"/>
      <c r="GA70" s="145"/>
      <c r="GB70" s="145"/>
      <c r="GC70" s="145"/>
      <c r="GD70" s="101"/>
      <c r="GE70" s="102"/>
      <c r="GF70" s="52"/>
      <c r="GG70" s="103"/>
      <c r="GH70" s="145"/>
      <c r="GI70" s="145"/>
      <c r="GJ70" s="145"/>
      <c r="GK70" s="101"/>
      <c r="GL70" s="102"/>
      <c r="GM70" s="52"/>
      <c r="GN70" s="103"/>
      <c r="GO70" s="145"/>
      <c r="GP70" s="145"/>
      <c r="GQ70" s="145"/>
      <c r="GR70" s="101"/>
      <c r="GS70" s="102"/>
      <c r="GT70" s="52"/>
      <c r="GU70" s="103"/>
      <c r="GV70" s="145"/>
      <c r="GW70" s="145"/>
      <c r="GX70" s="145"/>
      <c r="GY70" s="101"/>
      <c r="GZ70" s="102"/>
      <c r="HA70" s="52"/>
      <c r="HB70" s="103"/>
      <c r="HC70" s="145"/>
      <c r="HD70" s="145"/>
      <c r="HE70" s="145"/>
      <c r="HF70" s="101"/>
      <c r="HG70" s="102"/>
      <c r="HH70" s="52"/>
      <c r="HI70" s="103"/>
      <c r="HJ70" s="146" t="s">
        <v>102</v>
      </c>
      <c r="HK70" s="146"/>
      <c r="HL70" s="146"/>
      <c r="HM70" s="109" t="s">
        <v>97</v>
      </c>
      <c r="HN70" s="110"/>
      <c r="HO70" s="111"/>
      <c r="HP70" s="112">
        <f>HP68*0.2</f>
        <v>0</v>
      </c>
      <c r="HQ70" s="146" t="s">
        <v>102</v>
      </c>
      <c r="HR70" s="146"/>
      <c r="HS70" s="146"/>
      <c r="HT70" s="109" t="s">
        <v>97</v>
      </c>
      <c r="HU70" s="110"/>
      <c r="HV70" s="111"/>
      <c r="HW70" s="112">
        <f>HW68*0.2</f>
        <v>0</v>
      </c>
      <c r="HX70" s="146" t="s">
        <v>102</v>
      </c>
      <c r="HY70" s="146"/>
      <c r="HZ70" s="146"/>
      <c r="IA70" s="109" t="s">
        <v>97</v>
      </c>
      <c r="IB70" s="110"/>
      <c r="IC70" s="111"/>
      <c r="ID70" s="112">
        <f>ID68*0.2</f>
        <v>0</v>
      </c>
      <c r="IE70" s="146" t="s">
        <v>102</v>
      </c>
      <c r="IF70" s="146"/>
      <c r="IG70" s="146"/>
      <c r="IH70" s="109" t="s">
        <v>97</v>
      </c>
      <c r="II70" s="110"/>
      <c r="IJ70" s="111"/>
      <c r="IK70" s="112">
        <f>IK68*0.2</f>
        <v>0</v>
      </c>
      <c r="IL70" s="146" t="s">
        <v>102</v>
      </c>
      <c r="IM70" s="146"/>
      <c r="IN70" s="146"/>
      <c r="IO70" s="109" t="s">
        <v>97</v>
      </c>
      <c r="IP70" s="110"/>
      <c r="IQ70" s="111"/>
      <c r="IR70" s="112">
        <f>IR68*0.2</f>
        <v>0</v>
      </c>
      <c r="IS70" s="146" t="s">
        <v>102</v>
      </c>
      <c r="IT70" s="146"/>
      <c r="IU70" s="146"/>
      <c r="IV70" s="109" t="s">
        <v>97</v>
      </c>
    </row>
    <row r="71" spans="1:256" s="114" customFormat="1" ht="15">
      <c r="A71" s="147" t="s">
        <v>103</v>
      </c>
      <c r="B71" s="147"/>
      <c r="C71" s="147"/>
      <c r="D71" s="148" t="s">
        <v>97</v>
      </c>
      <c r="E71" s="148"/>
      <c r="F71" s="148"/>
      <c r="G71" s="113">
        <f>SUM(G69:G70)</f>
        <v>0</v>
      </c>
      <c r="H71" s="149"/>
      <c r="I71" s="149"/>
      <c r="J71" s="149"/>
      <c r="K71" s="115"/>
      <c r="L71" s="115"/>
      <c r="M71" s="116"/>
      <c r="N71" s="117"/>
      <c r="O71" s="149"/>
      <c r="P71" s="149"/>
      <c r="Q71" s="149"/>
      <c r="R71" s="115"/>
      <c r="S71" s="115"/>
      <c r="T71" s="116"/>
      <c r="U71" s="117"/>
      <c r="V71" s="149"/>
      <c r="W71" s="149"/>
      <c r="X71" s="149"/>
      <c r="Y71" s="115"/>
      <c r="Z71" s="115"/>
      <c r="AA71" s="116"/>
      <c r="AB71" s="117"/>
      <c r="AC71" s="149"/>
      <c r="AD71" s="149"/>
      <c r="AE71" s="149"/>
      <c r="AF71" s="115"/>
      <c r="AG71" s="115"/>
      <c r="AH71" s="116"/>
      <c r="AI71" s="117"/>
      <c r="AJ71" s="149"/>
      <c r="AK71" s="149"/>
      <c r="AL71" s="149"/>
      <c r="AM71" s="115"/>
      <c r="AN71" s="115"/>
      <c r="AO71" s="116"/>
      <c r="AP71" s="117"/>
      <c r="AQ71" s="149"/>
      <c r="AR71" s="149"/>
      <c r="AS71" s="149"/>
      <c r="AT71" s="115"/>
      <c r="AU71" s="115"/>
      <c r="AV71" s="116"/>
      <c r="AW71" s="117"/>
      <c r="AX71" s="149"/>
      <c r="AY71" s="149"/>
      <c r="AZ71" s="149"/>
      <c r="BA71" s="115"/>
      <c r="BB71" s="115"/>
      <c r="BC71" s="116"/>
      <c r="BD71" s="117"/>
      <c r="BE71" s="149"/>
      <c r="BF71" s="149"/>
      <c r="BG71" s="149"/>
      <c r="BH71" s="115"/>
      <c r="BI71" s="115"/>
      <c r="BJ71" s="116"/>
      <c r="BK71" s="117"/>
      <c r="BL71" s="149"/>
      <c r="BM71" s="149"/>
      <c r="BN71" s="149"/>
      <c r="BO71" s="115"/>
      <c r="BP71" s="115"/>
      <c r="BQ71" s="116"/>
      <c r="BR71" s="117"/>
      <c r="BS71" s="149"/>
      <c r="BT71" s="149"/>
      <c r="BU71" s="149"/>
      <c r="BV71" s="115"/>
      <c r="BW71" s="115"/>
      <c r="BX71" s="116"/>
      <c r="BY71" s="117"/>
      <c r="BZ71" s="149"/>
      <c r="CA71" s="149"/>
      <c r="CB71" s="149"/>
      <c r="CC71" s="115"/>
      <c r="CD71" s="115"/>
      <c r="CE71" s="116"/>
      <c r="CF71" s="117"/>
      <c r="CG71" s="149"/>
      <c r="CH71" s="149"/>
      <c r="CI71" s="149"/>
      <c r="CJ71" s="115"/>
      <c r="CK71" s="115"/>
      <c r="CL71" s="116"/>
      <c r="CM71" s="117"/>
      <c r="CN71" s="149"/>
      <c r="CO71" s="149"/>
      <c r="CP71" s="149"/>
      <c r="CQ71" s="115"/>
      <c r="CR71" s="115"/>
      <c r="CS71" s="116"/>
      <c r="CT71" s="117"/>
      <c r="CU71" s="149"/>
      <c r="CV71" s="149"/>
      <c r="CW71" s="149"/>
      <c r="CX71" s="115"/>
      <c r="CY71" s="115"/>
      <c r="CZ71" s="116"/>
      <c r="DA71" s="117"/>
      <c r="DB71" s="149"/>
      <c r="DC71" s="149"/>
      <c r="DD71" s="149"/>
      <c r="DE71" s="115"/>
      <c r="DF71" s="115"/>
      <c r="DG71" s="116"/>
      <c r="DH71" s="117"/>
      <c r="DI71" s="149"/>
      <c r="DJ71" s="149"/>
      <c r="DK71" s="149"/>
      <c r="DL71" s="115"/>
      <c r="DM71" s="115"/>
      <c r="DN71" s="116"/>
      <c r="DO71" s="117"/>
      <c r="DP71" s="149"/>
      <c r="DQ71" s="149"/>
      <c r="DR71" s="149"/>
      <c r="DS71" s="115"/>
      <c r="DT71" s="115"/>
      <c r="DU71" s="116"/>
      <c r="DV71" s="117"/>
      <c r="DW71" s="149"/>
      <c r="DX71" s="149"/>
      <c r="DY71" s="149"/>
      <c r="DZ71" s="115"/>
      <c r="EA71" s="115"/>
      <c r="EB71" s="116"/>
      <c r="EC71" s="117"/>
      <c r="ED71" s="149"/>
      <c r="EE71" s="149"/>
      <c r="EF71" s="149"/>
      <c r="EG71" s="115"/>
      <c r="EH71" s="115"/>
      <c r="EI71" s="116"/>
      <c r="EJ71" s="117"/>
      <c r="EK71" s="149"/>
      <c r="EL71" s="149"/>
      <c r="EM71" s="149"/>
      <c r="EN71" s="115"/>
      <c r="EO71" s="115"/>
      <c r="EP71" s="116"/>
      <c r="EQ71" s="117"/>
      <c r="ER71" s="149"/>
      <c r="ES71" s="149"/>
      <c r="ET71" s="149"/>
      <c r="EU71" s="115"/>
      <c r="EV71" s="115"/>
      <c r="EW71" s="116"/>
      <c r="EX71" s="117"/>
      <c r="EY71" s="149"/>
      <c r="EZ71" s="149"/>
      <c r="FA71" s="149"/>
      <c r="FB71" s="115"/>
      <c r="FC71" s="115"/>
      <c r="FD71" s="116"/>
      <c r="FE71" s="117"/>
      <c r="FF71" s="149"/>
      <c r="FG71" s="149"/>
      <c r="FH71" s="149"/>
      <c r="FI71" s="115"/>
      <c r="FJ71" s="115"/>
      <c r="FK71" s="116"/>
      <c r="FL71" s="117"/>
      <c r="FM71" s="149"/>
      <c r="FN71" s="149"/>
      <c r="FO71" s="149"/>
      <c r="FP71" s="115"/>
      <c r="FQ71" s="115"/>
      <c r="FR71" s="116"/>
      <c r="FS71" s="117"/>
      <c r="FT71" s="149"/>
      <c r="FU71" s="149"/>
      <c r="FV71" s="149"/>
      <c r="FW71" s="115"/>
      <c r="FX71" s="115"/>
      <c r="FY71" s="116"/>
      <c r="FZ71" s="117"/>
      <c r="GA71" s="149"/>
      <c r="GB71" s="149"/>
      <c r="GC71" s="149"/>
      <c r="GD71" s="115"/>
      <c r="GE71" s="115"/>
      <c r="GF71" s="116"/>
      <c r="GG71" s="117"/>
      <c r="GH71" s="149"/>
      <c r="GI71" s="149"/>
      <c r="GJ71" s="149"/>
      <c r="GK71" s="115"/>
      <c r="GL71" s="115"/>
      <c r="GM71" s="116"/>
      <c r="GN71" s="117"/>
      <c r="GO71" s="149"/>
      <c r="GP71" s="149"/>
      <c r="GQ71" s="149"/>
      <c r="GR71" s="115"/>
      <c r="GS71" s="115"/>
      <c r="GT71" s="116"/>
      <c r="GU71" s="117"/>
      <c r="GV71" s="149"/>
      <c r="GW71" s="149"/>
      <c r="GX71" s="149"/>
      <c r="GY71" s="115"/>
      <c r="GZ71" s="115"/>
      <c r="HA71" s="116"/>
      <c r="HB71" s="117"/>
      <c r="HC71" s="149"/>
      <c r="HD71" s="149"/>
      <c r="HE71" s="149"/>
      <c r="HF71" s="115"/>
      <c r="HG71" s="115"/>
      <c r="HH71" s="116"/>
      <c r="HI71" s="117"/>
      <c r="HJ71" s="150" t="s">
        <v>103</v>
      </c>
      <c r="HK71" s="150"/>
      <c r="HL71" s="150"/>
      <c r="HM71" s="118" t="s">
        <v>97</v>
      </c>
      <c r="HN71" s="118"/>
      <c r="HO71" s="119"/>
      <c r="HP71" s="120">
        <f>SUM(HP68:HP70)</f>
        <v>0</v>
      </c>
      <c r="HQ71" s="150" t="s">
        <v>103</v>
      </c>
      <c r="HR71" s="150"/>
      <c r="HS71" s="150"/>
      <c r="HT71" s="118" t="s">
        <v>97</v>
      </c>
      <c r="HU71" s="118"/>
      <c r="HV71" s="119"/>
      <c r="HW71" s="120">
        <f>SUM(HW68:HW70)</f>
        <v>0</v>
      </c>
      <c r="HX71" s="150" t="s">
        <v>103</v>
      </c>
      <c r="HY71" s="150"/>
      <c r="HZ71" s="150"/>
      <c r="IA71" s="118" t="s">
        <v>97</v>
      </c>
      <c r="IB71" s="118"/>
      <c r="IC71" s="119"/>
      <c r="ID71" s="120">
        <f>SUM(ID68:ID70)</f>
        <v>0</v>
      </c>
      <c r="IE71" s="150" t="s">
        <v>103</v>
      </c>
      <c r="IF71" s="150"/>
      <c r="IG71" s="150"/>
      <c r="IH71" s="118" t="s">
        <v>97</v>
      </c>
      <c r="II71" s="118"/>
      <c r="IJ71" s="119"/>
      <c r="IK71" s="120">
        <f>SUM(IK68:IK70)</f>
        <v>0</v>
      </c>
      <c r="IL71" s="150" t="s">
        <v>103</v>
      </c>
      <c r="IM71" s="150"/>
      <c r="IN71" s="150"/>
      <c r="IO71" s="118" t="s">
        <v>97</v>
      </c>
      <c r="IP71" s="118"/>
      <c r="IQ71" s="119"/>
      <c r="IR71" s="120">
        <f>SUM(IR68:IR70)</f>
        <v>0</v>
      </c>
      <c r="IS71" s="150" t="s">
        <v>103</v>
      </c>
      <c r="IT71" s="150"/>
      <c r="IU71" s="150"/>
      <c r="IV71" s="118" t="s">
        <v>97</v>
      </c>
    </row>
    <row r="72" spans="1:11" ht="13.5">
      <c r="A72" s="151"/>
      <c r="B72" s="151"/>
      <c r="C72" s="151"/>
      <c r="D72" s="151"/>
      <c r="E72" s="151"/>
      <c r="F72" s="151"/>
      <c r="G72" s="151"/>
      <c r="H72" s="87"/>
      <c r="I72" s="10"/>
      <c r="J72" s="88"/>
      <c r="K72" s="89"/>
    </row>
  </sheetData>
  <sheetProtection selectLockedCells="1" selectUnlockedCells="1"/>
  <mergeCells count="127">
    <mergeCell ref="IL71:IN71"/>
    <mergeCell ref="IS71:IU71"/>
    <mergeCell ref="A72:G72"/>
    <mergeCell ref="GV71:GX71"/>
    <mergeCell ref="HC71:HE71"/>
    <mergeCell ref="HJ71:HL71"/>
    <mergeCell ref="HQ71:HS71"/>
    <mergeCell ref="HX71:HZ71"/>
    <mergeCell ref="IE71:IG71"/>
    <mergeCell ref="FF71:FH71"/>
    <mergeCell ref="FM71:FO71"/>
    <mergeCell ref="FT71:FV71"/>
    <mergeCell ref="GA71:GC71"/>
    <mergeCell ref="GH71:GJ71"/>
    <mergeCell ref="GO71:GQ71"/>
    <mergeCell ref="DP71:DR71"/>
    <mergeCell ref="DW71:DY71"/>
    <mergeCell ref="ED71:EF71"/>
    <mergeCell ref="EK71:EM71"/>
    <mergeCell ref="ER71:ET71"/>
    <mergeCell ref="EY71:FA71"/>
    <mergeCell ref="BZ71:CB71"/>
    <mergeCell ref="CG71:CI71"/>
    <mergeCell ref="CN71:CP71"/>
    <mergeCell ref="CU71:CW71"/>
    <mergeCell ref="DB71:DD71"/>
    <mergeCell ref="DI71:DK71"/>
    <mergeCell ref="AJ71:AL71"/>
    <mergeCell ref="AQ71:AS71"/>
    <mergeCell ref="AX71:AZ71"/>
    <mergeCell ref="BE71:BG71"/>
    <mergeCell ref="BL71:BN71"/>
    <mergeCell ref="BS71:BU71"/>
    <mergeCell ref="HX70:HZ70"/>
    <mergeCell ref="IE70:IG70"/>
    <mergeCell ref="IL70:IN70"/>
    <mergeCell ref="IS70:IU70"/>
    <mergeCell ref="A71:C71"/>
    <mergeCell ref="D71:F71"/>
    <mergeCell ref="H71:J71"/>
    <mergeCell ref="O71:Q71"/>
    <mergeCell ref="V71:X71"/>
    <mergeCell ref="AC71:AE71"/>
    <mergeCell ref="GH70:GJ70"/>
    <mergeCell ref="GO70:GQ70"/>
    <mergeCell ref="GV70:GX70"/>
    <mergeCell ref="HC70:HE70"/>
    <mergeCell ref="HJ70:HL70"/>
    <mergeCell ref="HQ70:HS70"/>
    <mergeCell ref="ER70:ET70"/>
    <mergeCell ref="EY70:FA70"/>
    <mergeCell ref="FF70:FH70"/>
    <mergeCell ref="FM70:FO70"/>
    <mergeCell ref="FT70:FV70"/>
    <mergeCell ref="GA70:GC70"/>
    <mergeCell ref="DB70:DD70"/>
    <mergeCell ref="DI70:DK70"/>
    <mergeCell ref="DP70:DR70"/>
    <mergeCell ref="DW70:DY70"/>
    <mergeCell ref="ED70:EF70"/>
    <mergeCell ref="EK70:EM70"/>
    <mergeCell ref="BL70:BN70"/>
    <mergeCell ref="BS70:BU70"/>
    <mergeCell ref="BZ70:CB70"/>
    <mergeCell ref="CG70:CI70"/>
    <mergeCell ref="CN70:CP70"/>
    <mergeCell ref="CU70:CW70"/>
    <mergeCell ref="V70:X70"/>
    <mergeCell ref="AC70:AE70"/>
    <mergeCell ref="AJ70:AL70"/>
    <mergeCell ref="AQ70:AS70"/>
    <mergeCell ref="AX70:AZ70"/>
    <mergeCell ref="BE70:BG70"/>
    <mergeCell ref="A69:C69"/>
    <mergeCell ref="D69:F69"/>
    <mergeCell ref="A70:C70"/>
    <mergeCell ref="D70:F70"/>
    <mergeCell ref="H70:J70"/>
    <mergeCell ref="O70:Q70"/>
    <mergeCell ref="A66:C66"/>
    <mergeCell ref="D66:F66"/>
    <mergeCell ref="A67:C67"/>
    <mergeCell ref="D67:F67"/>
    <mergeCell ref="A68:C68"/>
    <mergeCell ref="D68:F68"/>
    <mergeCell ref="B58:C58"/>
    <mergeCell ref="B59:C59"/>
    <mergeCell ref="B60:C60"/>
    <mergeCell ref="B61:C61"/>
    <mergeCell ref="B62:F62"/>
    <mergeCell ref="A65:G65"/>
    <mergeCell ref="B52:C52"/>
    <mergeCell ref="B53:C53"/>
    <mergeCell ref="B54:C54"/>
    <mergeCell ref="B55:C55"/>
    <mergeCell ref="B56:C56"/>
    <mergeCell ref="B57:C57"/>
    <mergeCell ref="B46:C46"/>
    <mergeCell ref="B47:C47"/>
    <mergeCell ref="B48:G48"/>
    <mergeCell ref="B49:C49"/>
    <mergeCell ref="B50:C50"/>
    <mergeCell ref="B51:C51"/>
    <mergeCell ref="B40:C40"/>
    <mergeCell ref="B41:G41"/>
    <mergeCell ref="B42:C42"/>
    <mergeCell ref="B43:C43"/>
    <mergeCell ref="B44:C44"/>
    <mergeCell ref="B45:C45"/>
    <mergeCell ref="B34:G34"/>
    <mergeCell ref="B35:C35"/>
    <mergeCell ref="B36:C36"/>
    <mergeCell ref="B37:C37"/>
    <mergeCell ref="B38:C38"/>
    <mergeCell ref="B39:C39"/>
    <mergeCell ref="B13:C13"/>
    <mergeCell ref="B14:G14"/>
    <mergeCell ref="B29:D29"/>
    <mergeCell ref="B30:F30"/>
    <mergeCell ref="B32:G32"/>
    <mergeCell ref="B33:C33"/>
    <mergeCell ref="A1:G1"/>
    <mergeCell ref="A3:G3"/>
    <mergeCell ref="B5:G5"/>
    <mergeCell ref="B7:G7"/>
    <mergeCell ref="B10:C10"/>
    <mergeCell ref="B11:G11"/>
  </mergeCells>
  <printOptions/>
  <pageMargins left="0.4722222222222222" right="0.39375" top="0.27569444444444446" bottom="0.19652777777777777" header="0.5118055555555555" footer="0.5118055555555555"/>
  <pageSetup horizontalDpi="300" verticalDpi="300" orientation="portrait" paperSize="9" scale="57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Janečková</cp:lastModifiedBy>
  <dcterms:modified xsi:type="dcterms:W3CDTF">2013-04-18T10:04:57Z</dcterms:modified>
  <cp:category/>
  <cp:version/>
  <cp:contentType/>
  <cp:contentStatus/>
</cp:coreProperties>
</file>